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ocuments\Personal\"/>
    </mc:Choice>
  </mc:AlternateContent>
  <xr:revisionPtr revIDLastSave="0" documentId="13_ncr:1_{5150301A-2CAA-4AAF-8547-013F39A300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4" l="1"/>
  <c r="D74" i="4"/>
  <c r="E74" i="4"/>
  <c r="F84" i="4"/>
  <c r="F80" i="4"/>
  <c r="E10" i="5" l="1"/>
  <c r="E9" i="5"/>
  <c r="F87" i="4" l="1"/>
  <c r="E11" i="5"/>
  <c r="F2" i="4"/>
  <c r="D75" i="4" s="1"/>
</calcChain>
</file>

<file path=xl/sharedStrings.xml><?xml version="1.0" encoding="utf-8"?>
<sst xmlns="http://schemas.openxmlformats.org/spreadsheetml/2006/main" count="232" uniqueCount="108">
  <si>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</si>
  <si>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</si>
  <si>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</si>
  <si>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</si>
  <si>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</si>
  <si>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</si>
  <si>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</si>
  <si>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</si>
  <si>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</si>
  <si>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</si>
  <si>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</si>
  <si>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</si>
  <si>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</si>
  <si>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</si>
  <si>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</si>
  <si>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</si>
  <si>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</si>
  <si>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</si>
  <si>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</si>
  <si>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13687739-9 NUNEZ SANTANA L</t>
  </si>
  <si>
    <t>TEF 15908670-4 Ruth Dayana Cue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</si>
  <si>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</si>
  <si>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</si>
  <si>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</si>
  <si>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</si>
  <si>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</si>
  <si>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</si>
  <si>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</si>
  <si>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</si>
  <si>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</si>
  <si>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</si>
  <si>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</si>
  <si>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</si>
  <si>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</si>
  <si>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16378813-6 NATALY ANDREA C</t>
  </si>
  <si>
    <t>TEF 15510499-6 Nelson Ignacio</t>
  </si>
  <si>
    <t>SALDO CONTABLE INICIAL</t>
  </si>
  <si>
    <t>Pagos recibidos por demanda cierre acceso sur</t>
  </si>
  <si>
    <t>Otros movimientos cuenta personal</t>
  </si>
  <si>
    <t>SALDO PROX MES</t>
  </si>
  <si>
    <t>TEF 18116454-9 Esteban Emanuel</t>
  </si>
  <si>
    <t>PAGO POR WEB DE GTD MANQUEHUE</t>
  </si>
  <si>
    <t>TEF 12262736-5 Fabiola Carola</t>
  </si>
  <si>
    <t>TEF 96702560-7 Moviles de Chil</t>
  </si>
  <si>
    <t>Transferencia realizada desde Banco estado (Javier Jara)</t>
  </si>
  <si>
    <t>TEF 9977996-9 ELIZABETH YOLAN</t>
  </si>
  <si>
    <t>CARTOLA BANCARIA MES DE FEBRERO 2025</t>
  </si>
  <si>
    <t>TEF 18187749-9 Gonzalo Alexand</t>
  </si>
  <si>
    <t>COMISION MANTENCION PLAN</t>
  </si>
  <si>
    <t>IVA POR COMISION/CARGOS</t>
  </si>
  <si>
    <t>TEF 5451774-2 MARGARITA ADELA</t>
  </si>
  <si>
    <t>PAGO POR WEB DE CGE S.A.</t>
  </si>
  <si>
    <t>TEF 16647110-9 Nicole Andrea S</t>
  </si>
  <si>
    <t>Marzo 2025</t>
  </si>
  <si>
    <t>TEF 17303512-8 Stephanie Nicol</t>
  </si>
  <si>
    <t>TEF 16279070-6 Denisse Elizabe</t>
  </si>
  <si>
    <t>TEF 20203609-0 INOSTROZA HERNA</t>
  </si>
  <si>
    <t>TEF 15372240-4 Francisco Anton</t>
  </si>
  <si>
    <t>TEF 17924448-9 Guillermo Ignac</t>
  </si>
  <si>
    <t>TEF 77838601-1 SOCIEDAD GASTRO</t>
  </si>
  <si>
    <t>TEF 16421181-9 FEBRE LAGOS ALE</t>
  </si>
  <si>
    <t>TEF 24955047-7 JOSE EMANUEL EC</t>
  </si>
  <si>
    <t>TEF 26466414-4 Alexandra Janet</t>
  </si>
  <si>
    <t>TEF 12207075-1 Narciso Antonio</t>
  </si>
  <si>
    <t>TEF 16070514-0 KATINA VALESKA</t>
  </si>
  <si>
    <t>TEF 15554439-2 Elia Margareth</t>
  </si>
  <si>
    <t>TEF 9472741-3 BALCARCE RAMIRE</t>
  </si>
  <si>
    <t>TEF 19633217-0 Noemi Estrella</t>
  </si>
  <si>
    <t>TEF 17180755-7 Luis Daniel Esc</t>
  </si>
  <si>
    <t>TEF 16525788-K VILLEGAS SANCHE</t>
  </si>
  <si>
    <t>TEF 26082949-1 Wilmer Efren Li</t>
  </si>
  <si>
    <t>TEF 16796840-6 Carlos Alberto</t>
  </si>
  <si>
    <t>TEF 15193295-9 ROBERTO ARAYA C</t>
  </si>
  <si>
    <t>TEF 18694654-5</t>
  </si>
  <si>
    <t>TEF 18027651-3 Camila Alejandr</t>
  </si>
  <si>
    <t>571605 PAGO TARJ.CRED. POR SWE</t>
  </si>
  <si>
    <t>TEF 15341212-K ANDREA MARCELA</t>
  </si>
  <si>
    <t>TEF 20812821-3 CATALINA MORALE</t>
  </si>
  <si>
    <t>TEF 13951158-1 Marta Orieta Sa</t>
  </si>
  <si>
    <t>TEF 19280720-4</t>
  </si>
  <si>
    <t>CUENTA PERSONAL</t>
  </si>
  <si>
    <t>PAGO SEGURIDAD VERSEP</t>
  </si>
  <si>
    <t>TEF 15786908-6 ANAPERONA</t>
  </si>
  <si>
    <t>PAGO DIRECTO</t>
  </si>
  <si>
    <t>PAGO CASTELLO PONIENTE 4750</t>
  </si>
  <si>
    <t>PAGO CERTIFICADOS DE RESIDENCIA</t>
  </si>
  <si>
    <t>PAGO PLAZA TURIN</t>
  </si>
  <si>
    <t>PAGO PLAZA ELBA</t>
  </si>
  <si>
    <t>PAGO PLAZA RHM</t>
  </si>
  <si>
    <t>PAGO PLAZA LA CORUÑA</t>
  </si>
  <si>
    <t>PAGO PLAZA VALENCIA</t>
  </si>
  <si>
    <t>PAGO PLAZA R.RISOPATRON</t>
  </si>
  <si>
    <t>PAGO PLAZA MARBELLA</t>
  </si>
  <si>
    <t xml:space="preserve">PAGO PLAZA GENOVA </t>
  </si>
  <si>
    <t>PAGO PLAZA ANCONA</t>
  </si>
  <si>
    <t>PAGO PLAZA MARIO ARROYO</t>
  </si>
  <si>
    <t>PAGO PLAZA ABRAHAM AZAR</t>
  </si>
  <si>
    <t>PAGO PLAZA BARCELONA</t>
  </si>
  <si>
    <t xml:space="preserve">PAGO PUS </t>
  </si>
  <si>
    <t>PAGO PLAZA LIVORNO</t>
  </si>
  <si>
    <t>PAGO PLAZA EMH</t>
  </si>
  <si>
    <t>PAGO PUN</t>
  </si>
  <si>
    <t>PAGO PLAZA BLANCAVILLA</t>
  </si>
  <si>
    <t>D</t>
  </si>
  <si>
    <t>PAGO CGE BOLETA NRO 436380082</t>
  </si>
  <si>
    <t>PAGO UNISAN FACTURA NRO 396627</t>
  </si>
  <si>
    <t>PAGO UNISAN FACTURA NRO 395982</t>
  </si>
  <si>
    <t>PAGO GTD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</si>
</sst>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&quot;$&quot;\ #,##0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4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0" fillId="0" borderId="0" xfId="0" applyFill="1"/>
    <xf numFmtId="41" fontId="0" fillId="0" borderId="0" xfId="0" applyNumberFormat="1"/>
    <xf numFmtId="0" fontId="0" fillId="0" borderId="6" xfId="0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8" fillId="4" borderId="3" xfId="1" applyFont="1" applyFill="1" applyBorder="1" applyAlignment="1">
      <alignment horizontal="center"/>
    </xf>
    <xf numFmtId="41" fontId="1" fillId="0" borderId="0" xfId="0" applyNumberFormat="1" applyFont="1"/>
    <xf numFmtId="0" fontId="4" fillId="3" borderId="0" xfId="0" applyFont="1" applyFill="1" applyBorder="1"/>
    <xf numFmtId="165" fontId="4" fillId="3" borderId="0" xfId="0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1" fillId="5" borderId="0" xfId="0" applyNumberFormat="1" applyFont="1" applyFill="1"/>
    <xf numFmtId="165" fontId="0" fillId="0" borderId="0" xfId="0" applyNumberFormat="1"/>
    <xf numFmtId="41" fontId="0" fillId="0" borderId="0" xfId="1" applyFont="1"/>
    <xf numFmtId="41" fontId="0" fillId="6" borderId="0" xfId="1" applyFont="1" applyFill="1"/>
    <xf numFmtId="41" fontId="0" fillId="0" borderId="0" xfId="1" applyFont="1" applyFill="1"/>
    <xf numFmtId="49" fontId="4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4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216267</xdr:colOff>
      <xdr:row>37</xdr:row>
      <xdr:rowOff>173410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0A0780-099E-4BEC-A530-38A706736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26594" cy="70780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38878</xdr:rowOff>
    </xdr:from>
    <xdr:to>
      <xdr:col>13</xdr:col>
      <xdr:colOff>292478</xdr:colOff>
      <xdr:row>76</xdr:row>
      <xdr:rowOff>54254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262BD2A-FC3A-439C-A4FE-5ED91144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30143"/>
          <a:ext cx="10602805" cy="7106642"/>
        </a:xfrm>
        <a:prstGeom prst="rect">
          <a:avLst/>
        </a:prstGeom>
      </xdr:spPr>
    </xdr:pic>
    <xdr:clientData/>
  </xdr:twoCellAnchor>
  <xdr:twoCellAnchor editAs="oneCell">
    <xdr:from>
      <xdr:col>0</xdr:col>
      <xdr:colOff>450980</xdr:colOff>
      <xdr:row>76</xdr:row>
      <xdr:rowOff>93306</xdr:rowOff>
    </xdr:from>
    <xdr:to>
      <xdr:col>13</xdr:col>
      <xdr:colOff>267141</xdr:colOff>
      <xdr:row>82</xdr:row>
      <xdr:rowOff>107266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DB9C23C-F062-4F2A-9BBB-C335DB7C1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0980" y="14275837"/>
          <a:ext cx="10126488" cy="1133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243840</xdr:colOff>
      <xdr:row>39</xdr:row>
      <xdr:rowOff>79111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DFB2C4C-1C49-42AB-BEAB-8A5823EBB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91200" cy="7211431"/>
        </a:xfrm>
        <a:prstGeom prst="rect">
          <a:avLst/>
        </a:prstGeom>
      </xdr:spPr>
    </xdr:pic>
    <xdr:clientData/>
  </xdr:twoCellAnchor>
  <xdr:twoCellAnchor editAs="oneCell">
    <xdr:from>
      <xdr:col>7</xdr:col>
      <xdr:colOff>236220</xdr:colOff>
      <xdr:row>0</xdr:row>
      <xdr:rowOff>0</xdr:rowOff>
    </xdr:from>
    <xdr:to>
      <xdr:col>15</xdr:col>
      <xdr:colOff>612442</xdr:colOff>
      <xdr:row>41</xdr:row>
      <xdr:rowOff>132510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27B0048-E157-4204-B247-04677F7C9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3580" y="0"/>
          <a:ext cx="6716062" cy="7630590"/>
        </a:xfrm>
        <a:prstGeom prst="rect">
          <a:avLst/>
        </a:prstGeom>
      </xdr:spPr>
    </xdr:pic>
    <xdr:clientData/>
  </xdr:twoCellAnchor>
  <xdr:twoCellAnchor editAs="oneCell">
    <xdr:from>
      <xdr:col>15</xdr:col>
      <xdr:colOff>617220</xdr:colOff>
      <xdr:row>0</xdr:row>
      <xdr:rowOff>0</xdr:rowOff>
    </xdr:from>
    <xdr:to>
      <xdr:col>24</xdr:col>
      <xdr:colOff>305752</xdr:colOff>
      <xdr:row>41</xdr:row>
      <xdr:rowOff>142036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017AE1-600A-4ABF-9BDD-10841B420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04420" y="0"/>
          <a:ext cx="6820852" cy="7640116"/>
        </a:xfrm>
        <a:prstGeom prst="rect">
          <a:avLst/>
        </a:prstGeom>
      </xdr:spPr>
    </xdr:pic>
    <xdr:clientData/>
  </xdr:twoCellAnchor>
  <xdr:twoCellAnchor editAs="oneCell">
    <xdr:from>
      <xdr:col>24</xdr:col>
      <xdr:colOff>160020</xdr:colOff>
      <xdr:row>0</xdr:row>
      <xdr:rowOff>0</xdr:rowOff>
    </xdr:from>
    <xdr:to>
      <xdr:col>31</xdr:col>
      <xdr:colOff>261773</xdr:colOff>
      <xdr:row>12</xdr:row>
      <xdr:rowOff>15548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FFC799-CB8B-47E5-B071-2DB26B0BF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179540" y="0"/>
          <a:ext cx="5649113" cy="22101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2"/>
  <sheetViews>
    <sheetView tabSelected="1" workbookViewId="0">
      <selection activeCell="E11" sqref="E11"/>
    </sheetView>
  </sheetViews>
  <sheetFormatPr baseColWidth="10" defaultColWidth="14.44140625" defaultRowHeight="15" customHeight="1" x14ac:dyDescent="0.3"/>
  <cols>
    <col min="1" max="1" width="30.88671875" bestFit="1" customWidth="1"/>
    <col min="2" max="4" width="10.77734375" customWidth="1"/>
    <col min="5" max="5" width="11.21875" bestFit="1" customWidth="1"/>
    <col min="6" max="16" width="10.77734375" customWidth="1"/>
  </cols>
  <sheetData>
    <row r="1" spans="1:6" ht="18.75" customHeight="1" x14ac:dyDescent="0.3">
      <c r="A1" s="2"/>
      <c r="B1" s="2"/>
      <c r="C1" s="11" t="s">
        <v>0</v>
      </c>
      <c r="D1" s="10"/>
      <c r="E1" s="10"/>
      <c r="F1" s="10"/>
    </row>
    <row r="2" spans="1:6" ht="14.4" x14ac:dyDescent="0.3">
      <c r="A2" s="2"/>
      <c r="B2" s="2"/>
      <c r="C2" s="40" t="s">
        <v>53</v>
      </c>
      <c r="D2" s="41"/>
      <c r="E2" s="41"/>
      <c r="F2" s="41"/>
    </row>
    <row r="3" spans="1:6" ht="14.4" x14ac:dyDescent="0.3">
      <c r="A3" s="2"/>
      <c r="B3" s="2"/>
      <c r="C3" s="12"/>
      <c r="D3" s="3"/>
      <c r="E3" s="2"/>
      <c r="F3" s="3"/>
    </row>
    <row r="4" spans="1:6" ht="14.4" x14ac:dyDescent="0.3">
      <c r="A4" s="2"/>
      <c r="B4" s="2"/>
      <c r="C4" s="12"/>
      <c r="D4" s="3"/>
      <c r="E4" s="2"/>
      <c r="F4" s="3"/>
    </row>
    <row r="5" spans="1:6" ht="14.4" x14ac:dyDescent="0.3">
      <c r="A5" s="2"/>
      <c r="B5" s="2"/>
      <c r="C5" s="12"/>
      <c r="D5" s="3"/>
      <c r="E5" s="2"/>
      <c r="F5" s="3"/>
    </row>
    <row r="6" spans="1:6" ht="14.4" x14ac:dyDescent="0.3">
      <c r="A6" s="2"/>
      <c r="B6" s="2"/>
      <c r="C6" s="12"/>
      <c r="D6" s="3"/>
      <c r="E6" s="2"/>
      <c r="F6" s="3"/>
    </row>
    <row r="7" spans="1:6" ht="14.4" x14ac:dyDescent="0.3">
      <c r="A7" s="2"/>
      <c r="B7" s="13"/>
      <c r="C7" s="13"/>
      <c r="D7" s="14"/>
      <c r="E7" s="13"/>
      <c r="F7" s="3"/>
    </row>
    <row r="8" spans="1:6" thickBot="1" x14ac:dyDescent="0.35">
      <c r="A8" s="8"/>
      <c r="B8" s="13" t="s">
        <v>27</v>
      </c>
      <c r="C8" s="16" t="s">
        <v>28</v>
      </c>
      <c r="D8" s="17"/>
      <c r="E8" s="18">
        <v>257405</v>
      </c>
      <c r="F8" s="3"/>
    </row>
    <row r="9" spans="1:6" ht="14.4" x14ac:dyDescent="0.3">
      <c r="A9" s="15"/>
      <c r="B9" s="7" t="s">
        <v>29</v>
      </c>
      <c r="C9" s="13" t="s">
        <v>30</v>
      </c>
      <c r="E9" s="19">
        <f>+'Detalle movimientos'!E74</f>
        <v>8300500</v>
      </c>
      <c r="F9" s="36"/>
    </row>
    <row r="10" spans="1:6" thickBot="1" x14ac:dyDescent="0.35">
      <c r="B10" s="20" t="s">
        <v>31</v>
      </c>
      <c r="C10" s="21" t="s">
        <v>32</v>
      </c>
      <c r="D10" s="22"/>
      <c r="E10" s="23">
        <f>-'Detalle movimientos'!D74</f>
        <v>-7945253</v>
      </c>
    </row>
    <row r="11" spans="1:6" ht="14.4" x14ac:dyDescent="0.3">
      <c r="B11" s="2" t="s">
        <v>27</v>
      </c>
      <c r="C11" s="31" t="s">
        <v>33</v>
      </c>
      <c r="D11" s="31"/>
      <c r="E11" s="32">
        <f>SUM(E8:E10)</f>
        <v>612652</v>
      </c>
    </row>
    <row r="12" spans="1:6" ht="14.4" x14ac:dyDescent="0.3">
      <c r="E12" s="19"/>
    </row>
    <row r="15" spans="1:6" ht="15.75" customHeight="1" x14ac:dyDescent="0.3"/>
    <row r="16" spans="1:6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8" zoomScale="98" zoomScaleNormal="98" workbookViewId="0">
      <selection activeCell="H88" sqref="H88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J27"/>
  <sheetViews>
    <sheetView topLeftCell="K1" workbookViewId="0">
      <selection activeCell="Y1" sqref="Y1"/>
    </sheetView>
  </sheetViews>
  <sheetFormatPr baseColWidth="10" defaultRowHeight="14.4" x14ac:dyDescent="0.3"/>
  <sheetData>
    <row r="27" spans="10:10" x14ac:dyDescent="0.3">
      <c r="J27" t="s">
        <v>103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89"/>
  <sheetViews>
    <sheetView topLeftCell="A62" workbookViewId="0">
      <selection activeCell="F88" sqref="F88"/>
    </sheetView>
  </sheetViews>
  <sheetFormatPr baseColWidth="10" defaultRowHeight="14.4" x14ac:dyDescent="0.3"/>
  <cols>
    <col min="1" max="1" width="7.88671875" customWidth="1"/>
    <col min="2" max="2" width="18.21875" customWidth="1"/>
    <col min="3" max="3" width="48" bestFit="1" customWidth="1"/>
    <col min="6" max="6" width="11.33203125" bestFit="1" customWidth="1"/>
    <col min="7" max="7" width="46.109375" bestFit="1" customWidth="1"/>
  </cols>
  <sheetData>
    <row r="1" spans="2:7" x14ac:dyDescent="0.3">
      <c r="C1" s="1" t="s">
        <v>46</v>
      </c>
    </row>
    <row r="2" spans="2:7" x14ac:dyDescent="0.3">
      <c r="C2" s="1" t="s">
        <v>36</v>
      </c>
      <c r="F2" s="27">
        <f>+Resumen!E8</f>
        <v>257405</v>
      </c>
    </row>
    <row r="3" spans="2:7" ht="15" thickBot="1" x14ac:dyDescent="0.35"/>
    <row r="4" spans="2:7" ht="15" thickBot="1" x14ac:dyDescent="0.35">
      <c r="B4" s="4" t="s">
        <v>22</v>
      </c>
      <c r="C4" s="5" t="s">
        <v>23</v>
      </c>
      <c r="D4" s="5" t="s">
        <v>25</v>
      </c>
      <c r="E4" s="5" t="s">
        <v>24</v>
      </c>
      <c r="F4" s="6" t="s">
        <v>26</v>
      </c>
      <c r="G4" s="4" t="s">
        <v>23</v>
      </c>
    </row>
    <row r="5" spans="2:7" x14ac:dyDescent="0.3">
      <c r="B5" s="9">
        <v>45719</v>
      </c>
      <c r="C5" t="s">
        <v>54</v>
      </c>
      <c r="D5" s="37" t="s">
        <v>4</v>
      </c>
      <c r="E5" s="37">
        <v>9000</v>
      </c>
      <c r="F5" s="37">
        <v>266405</v>
      </c>
      <c r="G5" t="s">
        <v>83</v>
      </c>
    </row>
    <row r="6" spans="2:7" x14ac:dyDescent="0.3">
      <c r="B6" s="9">
        <v>45719</v>
      </c>
      <c r="C6" t="s">
        <v>55</v>
      </c>
      <c r="D6" s="37" t="s">
        <v>4</v>
      </c>
      <c r="E6" s="37">
        <v>10000</v>
      </c>
      <c r="F6" s="37">
        <v>276405</v>
      </c>
      <c r="G6" t="s">
        <v>83</v>
      </c>
    </row>
    <row r="7" spans="2:7" x14ac:dyDescent="0.3">
      <c r="B7" s="9">
        <v>45719</v>
      </c>
      <c r="C7" t="s">
        <v>56</v>
      </c>
      <c r="D7" s="37" t="s">
        <v>4</v>
      </c>
      <c r="E7" s="37">
        <v>12000</v>
      </c>
      <c r="F7" s="37">
        <v>288405</v>
      </c>
      <c r="G7" t="s">
        <v>83</v>
      </c>
    </row>
    <row r="8" spans="2:7" x14ac:dyDescent="0.3">
      <c r="B8" s="9">
        <v>45719</v>
      </c>
      <c r="C8" t="s">
        <v>57</v>
      </c>
      <c r="D8" s="37" t="s">
        <v>4</v>
      </c>
      <c r="E8" s="37">
        <v>25000</v>
      </c>
      <c r="F8" s="37">
        <v>313405</v>
      </c>
      <c r="G8" t="s">
        <v>84</v>
      </c>
    </row>
    <row r="9" spans="2:7" x14ac:dyDescent="0.3">
      <c r="B9" s="9">
        <v>45719</v>
      </c>
      <c r="C9" t="s">
        <v>58</v>
      </c>
      <c r="D9" s="37" t="s">
        <v>4</v>
      </c>
      <c r="E9" s="37">
        <v>24000</v>
      </c>
      <c r="F9" s="37">
        <v>337405</v>
      </c>
      <c r="G9" t="s">
        <v>83</v>
      </c>
    </row>
    <row r="10" spans="2:7" x14ac:dyDescent="0.3">
      <c r="B10" s="9">
        <v>45719</v>
      </c>
      <c r="C10" t="s">
        <v>59</v>
      </c>
      <c r="D10" s="37" t="s">
        <v>4</v>
      </c>
      <c r="E10" s="37">
        <v>20000</v>
      </c>
      <c r="F10" s="37">
        <v>357405</v>
      </c>
      <c r="G10" t="s">
        <v>83</v>
      </c>
    </row>
    <row r="11" spans="2:7" x14ac:dyDescent="0.3">
      <c r="B11" s="9">
        <v>45719</v>
      </c>
      <c r="C11" t="s">
        <v>60</v>
      </c>
      <c r="D11" s="37" t="s">
        <v>4</v>
      </c>
      <c r="E11" s="37">
        <v>4000</v>
      </c>
      <c r="F11" s="37">
        <v>361405</v>
      </c>
      <c r="G11" t="s">
        <v>83</v>
      </c>
    </row>
    <row r="12" spans="2:7" x14ac:dyDescent="0.3">
      <c r="B12" s="9">
        <v>45719</v>
      </c>
      <c r="C12" t="s">
        <v>61</v>
      </c>
      <c r="D12" s="37" t="s">
        <v>4</v>
      </c>
      <c r="E12" s="37">
        <v>24000</v>
      </c>
      <c r="F12" s="37">
        <v>385405</v>
      </c>
      <c r="G12" t="s">
        <v>83</v>
      </c>
    </row>
    <row r="13" spans="2:7" x14ac:dyDescent="0.3">
      <c r="B13" s="9">
        <v>45719</v>
      </c>
      <c r="C13" t="s">
        <v>62</v>
      </c>
      <c r="D13" s="37" t="s">
        <v>4</v>
      </c>
      <c r="E13" s="37">
        <v>24000</v>
      </c>
      <c r="F13" s="37">
        <v>409405</v>
      </c>
      <c r="G13" t="s">
        <v>83</v>
      </c>
    </row>
    <row r="14" spans="2:7" x14ac:dyDescent="0.3">
      <c r="B14" s="9">
        <v>45719</v>
      </c>
      <c r="C14" t="s">
        <v>63</v>
      </c>
      <c r="D14" s="37" t="s">
        <v>4</v>
      </c>
      <c r="E14" s="37">
        <v>10000</v>
      </c>
      <c r="F14" s="37">
        <v>419405</v>
      </c>
      <c r="G14" t="s">
        <v>83</v>
      </c>
    </row>
    <row r="15" spans="2:7" x14ac:dyDescent="0.3">
      <c r="B15" s="9">
        <v>45719</v>
      </c>
      <c r="C15" t="s">
        <v>48</v>
      </c>
      <c r="D15" s="38">
        <v>7476</v>
      </c>
      <c r="E15" s="37" t="s">
        <v>4</v>
      </c>
      <c r="F15" s="37">
        <v>411929</v>
      </c>
      <c r="G15" t="s">
        <v>80</v>
      </c>
    </row>
    <row r="16" spans="2:7" x14ac:dyDescent="0.3">
      <c r="B16" s="9">
        <v>45719</v>
      </c>
      <c r="C16" t="s">
        <v>49</v>
      </c>
      <c r="D16" s="38">
        <v>1420</v>
      </c>
      <c r="E16" s="37" t="s">
        <v>4</v>
      </c>
      <c r="F16" s="37">
        <v>410509</v>
      </c>
      <c r="G16" t="s">
        <v>80</v>
      </c>
    </row>
    <row r="17" spans="2:7" x14ac:dyDescent="0.3">
      <c r="B17" s="9">
        <v>45720</v>
      </c>
      <c r="C17" t="s">
        <v>42</v>
      </c>
      <c r="D17" s="37" t="s">
        <v>4</v>
      </c>
      <c r="E17" s="37">
        <v>25000</v>
      </c>
      <c r="F17" s="37">
        <v>435509</v>
      </c>
      <c r="G17" t="s">
        <v>83</v>
      </c>
    </row>
    <row r="18" spans="2:7" x14ac:dyDescent="0.3">
      <c r="B18" s="9">
        <v>45720</v>
      </c>
      <c r="C18" t="s">
        <v>64</v>
      </c>
      <c r="D18" s="37" t="s">
        <v>4</v>
      </c>
      <c r="E18" s="37">
        <v>25000</v>
      </c>
      <c r="F18" s="37">
        <v>460509</v>
      </c>
      <c r="G18" t="s">
        <v>83</v>
      </c>
    </row>
    <row r="19" spans="2:7" x14ac:dyDescent="0.3">
      <c r="B19" s="9">
        <v>45720</v>
      </c>
      <c r="C19" t="s">
        <v>9</v>
      </c>
      <c r="D19" s="37" t="s">
        <v>4</v>
      </c>
      <c r="E19" s="37">
        <v>2000</v>
      </c>
      <c r="F19" s="37">
        <v>462509</v>
      </c>
      <c r="G19" t="s">
        <v>83</v>
      </c>
    </row>
    <row r="20" spans="2:7" x14ac:dyDescent="0.3">
      <c r="B20" s="9">
        <v>45720</v>
      </c>
      <c r="C20" t="s">
        <v>15</v>
      </c>
      <c r="D20" s="37" t="s">
        <v>4</v>
      </c>
      <c r="E20" s="37">
        <v>18000</v>
      </c>
      <c r="F20" s="37">
        <v>480509</v>
      </c>
      <c r="G20" t="s">
        <v>85</v>
      </c>
    </row>
    <row r="21" spans="2:7" x14ac:dyDescent="0.3">
      <c r="B21" s="9">
        <v>45720</v>
      </c>
      <c r="C21" t="s">
        <v>65</v>
      </c>
      <c r="D21" s="37" t="s">
        <v>4</v>
      </c>
      <c r="E21" s="37">
        <v>4000</v>
      </c>
      <c r="F21" s="37">
        <v>484509</v>
      </c>
      <c r="G21" t="s">
        <v>83</v>
      </c>
    </row>
    <row r="22" spans="2:7" x14ac:dyDescent="0.3">
      <c r="B22" s="9">
        <v>45721</v>
      </c>
      <c r="C22" t="s">
        <v>66</v>
      </c>
      <c r="D22" s="37" t="s">
        <v>4</v>
      </c>
      <c r="E22" s="37">
        <v>24000</v>
      </c>
      <c r="F22" s="37">
        <v>508509</v>
      </c>
      <c r="G22" t="s">
        <v>83</v>
      </c>
    </row>
    <row r="23" spans="2:7" x14ac:dyDescent="0.3">
      <c r="B23" s="9">
        <v>45721</v>
      </c>
      <c r="C23" t="s">
        <v>12</v>
      </c>
      <c r="D23" s="37" t="s">
        <v>4</v>
      </c>
      <c r="E23" s="37">
        <v>165000</v>
      </c>
      <c r="F23" s="37">
        <v>673509</v>
      </c>
      <c r="G23" t="s">
        <v>86</v>
      </c>
    </row>
    <row r="24" spans="2:7" x14ac:dyDescent="0.3">
      <c r="B24" s="9">
        <v>45721</v>
      </c>
      <c r="C24" t="s">
        <v>67</v>
      </c>
      <c r="D24" s="37" t="s">
        <v>4</v>
      </c>
      <c r="E24" s="37">
        <v>25000</v>
      </c>
      <c r="F24" s="37">
        <v>698509</v>
      </c>
      <c r="G24" t="s">
        <v>83</v>
      </c>
    </row>
    <row r="25" spans="2:7" x14ac:dyDescent="0.3">
      <c r="B25" s="9">
        <v>45721</v>
      </c>
      <c r="C25" t="s">
        <v>20</v>
      </c>
      <c r="D25" s="37" t="s">
        <v>4</v>
      </c>
      <c r="E25" s="37">
        <v>50000</v>
      </c>
      <c r="F25" s="37">
        <v>748509</v>
      </c>
      <c r="G25" t="s">
        <v>87</v>
      </c>
    </row>
    <row r="26" spans="2:7" x14ac:dyDescent="0.3">
      <c r="B26" s="9">
        <v>45721</v>
      </c>
      <c r="C26" t="s">
        <v>34</v>
      </c>
      <c r="D26" s="37" t="s">
        <v>4</v>
      </c>
      <c r="E26" s="37">
        <v>365000</v>
      </c>
      <c r="F26" s="37">
        <v>1113509</v>
      </c>
      <c r="G26" t="s">
        <v>88</v>
      </c>
    </row>
    <row r="27" spans="2:7" x14ac:dyDescent="0.3">
      <c r="B27" s="9">
        <v>45721</v>
      </c>
      <c r="C27" t="s">
        <v>10</v>
      </c>
      <c r="D27" s="37" t="s">
        <v>4</v>
      </c>
      <c r="E27" s="37">
        <v>577500</v>
      </c>
      <c r="F27" s="37">
        <v>1691009</v>
      </c>
      <c r="G27" t="s">
        <v>89</v>
      </c>
    </row>
    <row r="28" spans="2:7" x14ac:dyDescent="0.3">
      <c r="B28" s="9">
        <v>45722</v>
      </c>
      <c r="C28" t="s">
        <v>14</v>
      </c>
      <c r="D28" s="37" t="s">
        <v>4</v>
      </c>
      <c r="E28" s="37">
        <v>400000</v>
      </c>
      <c r="F28" s="37">
        <v>2091009</v>
      </c>
      <c r="G28" t="s">
        <v>90</v>
      </c>
    </row>
    <row r="29" spans="2:7" x14ac:dyDescent="0.3">
      <c r="B29" s="9">
        <v>45722</v>
      </c>
      <c r="C29" t="s">
        <v>11</v>
      </c>
      <c r="D29" s="37" t="s">
        <v>4</v>
      </c>
      <c r="E29" s="37">
        <v>450000</v>
      </c>
      <c r="F29" s="37">
        <v>2541009</v>
      </c>
      <c r="G29" t="s">
        <v>91</v>
      </c>
    </row>
    <row r="30" spans="2:7" x14ac:dyDescent="0.3">
      <c r="B30" s="9">
        <v>45722</v>
      </c>
      <c r="C30" t="s">
        <v>40</v>
      </c>
      <c r="D30" s="37" t="s">
        <v>4</v>
      </c>
      <c r="E30" s="37">
        <v>500000</v>
      </c>
      <c r="F30" s="37">
        <v>3041009</v>
      </c>
      <c r="G30" t="s">
        <v>92</v>
      </c>
    </row>
    <row r="31" spans="2:7" x14ac:dyDescent="0.3">
      <c r="B31" s="9">
        <v>45722</v>
      </c>
      <c r="C31" t="s">
        <v>68</v>
      </c>
      <c r="D31" s="37" t="s">
        <v>4</v>
      </c>
      <c r="E31" s="37">
        <v>12000</v>
      </c>
      <c r="F31" s="37">
        <v>3053009</v>
      </c>
      <c r="G31" t="s">
        <v>83</v>
      </c>
    </row>
    <row r="32" spans="2:7" x14ac:dyDescent="0.3">
      <c r="B32" s="9">
        <v>45722</v>
      </c>
      <c r="C32" t="s">
        <v>16</v>
      </c>
      <c r="D32" s="37" t="s">
        <v>4</v>
      </c>
      <c r="E32" s="37">
        <v>420000</v>
      </c>
      <c r="F32" s="37">
        <v>3473009</v>
      </c>
      <c r="G32" t="s">
        <v>93</v>
      </c>
    </row>
    <row r="33" spans="2:7" x14ac:dyDescent="0.3">
      <c r="B33" s="9">
        <v>45722</v>
      </c>
      <c r="C33" t="s">
        <v>69</v>
      </c>
      <c r="D33" s="37" t="s">
        <v>4</v>
      </c>
      <c r="E33" s="37">
        <v>12000</v>
      </c>
      <c r="F33" s="37">
        <v>3485009</v>
      </c>
      <c r="G33" t="s">
        <v>83</v>
      </c>
    </row>
    <row r="34" spans="2:7" x14ac:dyDescent="0.3">
      <c r="B34" s="9">
        <v>45722</v>
      </c>
      <c r="C34" t="s">
        <v>50</v>
      </c>
      <c r="D34" s="37" t="s">
        <v>4</v>
      </c>
      <c r="E34" s="37">
        <v>245000</v>
      </c>
      <c r="F34" s="37">
        <v>3730009</v>
      </c>
      <c r="G34" t="s">
        <v>94</v>
      </c>
    </row>
    <row r="35" spans="2:7" x14ac:dyDescent="0.3">
      <c r="B35" s="9">
        <v>45722</v>
      </c>
      <c r="C35" t="s">
        <v>50</v>
      </c>
      <c r="D35" s="37" t="s">
        <v>4</v>
      </c>
      <c r="E35" s="39">
        <v>25000</v>
      </c>
      <c r="F35" s="37">
        <v>3755009</v>
      </c>
      <c r="G35" t="s">
        <v>94</v>
      </c>
    </row>
    <row r="36" spans="2:7" x14ac:dyDescent="0.3">
      <c r="B36" s="9">
        <v>45726</v>
      </c>
      <c r="C36" t="s">
        <v>8</v>
      </c>
      <c r="D36" s="37" t="s">
        <v>4</v>
      </c>
      <c r="E36" s="37">
        <v>420000</v>
      </c>
      <c r="F36" s="37">
        <v>4175009</v>
      </c>
      <c r="G36" t="s">
        <v>95</v>
      </c>
    </row>
    <row r="37" spans="2:7" x14ac:dyDescent="0.3">
      <c r="B37" s="9">
        <v>45726</v>
      </c>
      <c r="C37" t="s">
        <v>70</v>
      </c>
      <c r="D37" s="37" t="s">
        <v>4</v>
      </c>
      <c r="E37" s="37">
        <v>24000</v>
      </c>
      <c r="F37" s="37">
        <v>4199009</v>
      </c>
      <c r="G37" t="s">
        <v>83</v>
      </c>
    </row>
    <row r="38" spans="2:7" x14ac:dyDescent="0.3">
      <c r="B38" s="9">
        <v>45726</v>
      </c>
      <c r="C38" t="s">
        <v>52</v>
      </c>
      <c r="D38" s="39" t="s">
        <v>4</v>
      </c>
      <c r="E38" s="37">
        <v>24000</v>
      </c>
      <c r="F38" s="37">
        <v>4223009</v>
      </c>
      <c r="G38" t="s">
        <v>83</v>
      </c>
    </row>
    <row r="39" spans="2:7" x14ac:dyDescent="0.3">
      <c r="B39" s="9">
        <v>45726</v>
      </c>
      <c r="C39" t="s">
        <v>14</v>
      </c>
      <c r="D39" s="37" t="s">
        <v>4</v>
      </c>
      <c r="E39" s="37">
        <v>100000</v>
      </c>
      <c r="F39" s="37">
        <v>4323009</v>
      </c>
      <c r="G39" t="s">
        <v>90</v>
      </c>
    </row>
    <row r="40" spans="2:7" x14ac:dyDescent="0.3">
      <c r="B40" s="9">
        <v>45726</v>
      </c>
      <c r="C40" t="s">
        <v>71</v>
      </c>
      <c r="D40" s="37" t="s">
        <v>4</v>
      </c>
      <c r="E40" s="37">
        <v>12000</v>
      </c>
      <c r="F40" s="37">
        <v>4335009</v>
      </c>
      <c r="G40" t="s">
        <v>83</v>
      </c>
    </row>
    <row r="41" spans="2:7" x14ac:dyDescent="0.3">
      <c r="B41" s="9">
        <v>45726</v>
      </c>
      <c r="C41" t="s">
        <v>72</v>
      </c>
      <c r="D41" s="37" t="s">
        <v>4</v>
      </c>
      <c r="E41" s="37">
        <v>250000</v>
      </c>
      <c r="F41" s="37">
        <v>4585009</v>
      </c>
      <c r="G41" t="s">
        <v>97</v>
      </c>
    </row>
    <row r="42" spans="2:7" x14ac:dyDescent="0.3">
      <c r="B42" s="9">
        <v>45726</v>
      </c>
      <c r="C42" t="s">
        <v>7</v>
      </c>
      <c r="D42" s="37" t="s">
        <v>4</v>
      </c>
      <c r="E42" s="37">
        <v>555000</v>
      </c>
      <c r="F42" s="37">
        <v>5140009</v>
      </c>
      <c r="G42" t="s">
        <v>96</v>
      </c>
    </row>
    <row r="43" spans="2:7" x14ac:dyDescent="0.3">
      <c r="B43" s="9">
        <v>45726</v>
      </c>
      <c r="C43" t="s">
        <v>18</v>
      </c>
      <c r="D43" s="37" t="s">
        <v>4</v>
      </c>
      <c r="E43" s="37">
        <v>500000</v>
      </c>
      <c r="F43" s="37">
        <v>5640009</v>
      </c>
      <c r="G43" t="s">
        <v>98</v>
      </c>
    </row>
    <row r="44" spans="2:7" x14ac:dyDescent="0.3">
      <c r="B44" s="9">
        <v>45726</v>
      </c>
      <c r="C44" t="s">
        <v>10</v>
      </c>
      <c r="D44" s="37" t="s">
        <v>4</v>
      </c>
      <c r="E44" s="37">
        <v>110000</v>
      </c>
      <c r="F44" s="37">
        <v>5750009</v>
      </c>
      <c r="G44" t="s">
        <v>89</v>
      </c>
    </row>
    <row r="45" spans="2:7" x14ac:dyDescent="0.3">
      <c r="B45" s="9">
        <v>45727</v>
      </c>
      <c r="C45" t="s">
        <v>19</v>
      </c>
      <c r="D45" s="37" t="s">
        <v>4</v>
      </c>
      <c r="E45" s="37">
        <v>175000</v>
      </c>
      <c r="F45" s="37">
        <v>5925009</v>
      </c>
      <c r="G45" t="s">
        <v>99</v>
      </c>
    </row>
    <row r="46" spans="2:7" x14ac:dyDescent="0.3">
      <c r="B46" s="9">
        <v>45727</v>
      </c>
      <c r="C46" t="s">
        <v>82</v>
      </c>
      <c r="D46" s="37" t="s">
        <v>4</v>
      </c>
      <c r="E46" s="38">
        <v>380000</v>
      </c>
      <c r="F46" s="37">
        <v>6305009</v>
      </c>
      <c r="G46" t="s">
        <v>80</v>
      </c>
    </row>
    <row r="47" spans="2:7" x14ac:dyDescent="0.3">
      <c r="B47" s="9">
        <v>45727</v>
      </c>
      <c r="C47" t="s">
        <v>73</v>
      </c>
      <c r="D47" s="37" t="s">
        <v>4</v>
      </c>
      <c r="E47" s="37">
        <v>12000</v>
      </c>
      <c r="F47" s="37">
        <v>6317009</v>
      </c>
      <c r="G47" t="s">
        <v>83</v>
      </c>
    </row>
    <row r="48" spans="2:7" x14ac:dyDescent="0.3">
      <c r="B48" s="9">
        <v>45727</v>
      </c>
      <c r="C48" t="s">
        <v>12</v>
      </c>
      <c r="D48" s="37" t="s">
        <v>4</v>
      </c>
      <c r="E48" s="37">
        <v>165000</v>
      </c>
      <c r="F48" s="37">
        <v>6482009</v>
      </c>
      <c r="G48" t="s">
        <v>86</v>
      </c>
    </row>
    <row r="49" spans="2:7" x14ac:dyDescent="0.3">
      <c r="B49" s="9">
        <v>45727</v>
      </c>
      <c r="C49" t="s">
        <v>16</v>
      </c>
      <c r="D49" s="37" t="s">
        <v>4</v>
      </c>
      <c r="E49" s="37">
        <v>45000</v>
      </c>
      <c r="F49" s="37">
        <v>6527009</v>
      </c>
      <c r="G49" t="s">
        <v>93</v>
      </c>
    </row>
    <row r="50" spans="2:7" x14ac:dyDescent="0.3">
      <c r="B50" s="9">
        <v>45727</v>
      </c>
      <c r="C50" t="s">
        <v>74</v>
      </c>
      <c r="D50" s="37" t="s">
        <v>4</v>
      </c>
      <c r="E50" s="37">
        <v>20000</v>
      </c>
      <c r="F50" s="37">
        <v>6547009</v>
      </c>
      <c r="G50" t="s">
        <v>83</v>
      </c>
    </row>
    <row r="51" spans="2:7" x14ac:dyDescent="0.3">
      <c r="B51" s="9">
        <v>45727</v>
      </c>
      <c r="C51" t="s">
        <v>72</v>
      </c>
      <c r="D51" s="37" t="s">
        <v>4</v>
      </c>
      <c r="E51" s="37">
        <v>400000</v>
      </c>
      <c r="F51" s="37">
        <v>6947009</v>
      </c>
      <c r="G51" t="s">
        <v>97</v>
      </c>
    </row>
    <row r="52" spans="2:7" x14ac:dyDescent="0.3">
      <c r="B52" s="9">
        <v>45727</v>
      </c>
      <c r="C52" t="s">
        <v>13</v>
      </c>
      <c r="D52" s="37">
        <v>3600000</v>
      </c>
      <c r="E52" s="37" t="s">
        <v>4</v>
      </c>
      <c r="F52" s="37">
        <v>3347009</v>
      </c>
      <c r="G52" t="s">
        <v>81</v>
      </c>
    </row>
    <row r="53" spans="2:7" x14ac:dyDescent="0.3">
      <c r="B53" s="9">
        <v>45727</v>
      </c>
      <c r="C53" t="s">
        <v>75</v>
      </c>
      <c r="D53" s="38">
        <v>379865</v>
      </c>
      <c r="E53" s="37" t="s">
        <v>4</v>
      </c>
      <c r="F53" s="37">
        <v>2967144</v>
      </c>
      <c r="G53" t="s">
        <v>80</v>
      </c>
    </row>
    <row r="54" spans="2:7" x14ac:dyDescent="0.3">
      <c r="B54" s="9">
        <v>45728</v>
      </c>
      <c r="C54" t="s">
        <v>76</v>
      </c>
      <c r="D54" s="37" t="s">
        <v>4</v>
      </c>
      <c r="E54" s="37">
        <v>24000</v>
      </c>
      <c r="F54" s="37">
        <v>2991144</v>
      </c>
      <c r="G54" t="s">
        <v>83</v>
      </c>
    </row>
    <row r="55" spans="2:7" x14ac:dyDescent="0.3">
      <c r="B55" s="9">
        <v>45729</v>
      </c>
      <c r="C55" t="s">
        <v>21</v>
      </c>
      <c r="D55" s="37" t="s">
        <v>4</v>
      </c>
      <c r="E55" s="37">
        <v>125000</v>
      </c>
      <c r="F55" s="37">
        <v>3116144</v>
      </c>
      <c r="G55" t="s">
        <v>99</v>
      </c>
    </row>
    <row r="56" spans="2:7" x14ac:dyDescent="0.3">
      <c r="B56" s="9">
        <v>45729</v>
      </c>
      <c r="C56" t="s">
        <v>50</v>
      </c>
      <c r="D56" s="37" t="s">
        <v>4</v>
      </c>
      <c r="E56" s="37">
        <v>75000</v>
      </c>
      <c r="F56" s="37">
        <v>3191144</v>
      </c>
      <c r="G56" t="s">
        <v>94</v>
      </c>
    </row>
    <row r="57" spans="2:7" x14ac:dyDescent="0.3">
      <c r="B57" s="9">
        <v>45730</v>
      </c>
      <c r="C57" t="s">
        <v>35</v>
      </c>
      <c r="D57" s="37" t="s">
        <v>4</v>
      </c>
      <c r="E57" s="37">
        <v>263500</v>
      </c>
      <c r="F57" s="37">
        <v>3454644</v>
      </c>
      <c r="G57" s="24" t="s">
        <v>100</v>
      </c>
    </row>
    <row r="58" spans="2:7" x14ac:dyDescent="0.3">
      <c r="B58" s="9">
        <v>45730</v>
      </c>
      <c r="C58" t="s">
        <v>17</v>
      </c>
      <c r="D58" s="37" t="s">
        <v>4</v>
      </c>
      <c r="E58" s="37">
        <v>100000</v>
      </c>
      <c r="F58" s="37">
        <v>3554644</v>
      </c>
      <c r="G58" s="43" t="s">
        <v>102</v>
      </c>
    </row>
    <row r="59" spans="2:7" x14ac:dyDescent="0.3">
      <c r="B59" s="9">
        <v>45730</v>
      </c>
      <c r="C59" t="s">
        <v>17</v>
      </c>
      <c r="D59" s="37" t="s">
        <v>4</v>
      </c>
      <c r="E59" s="37">
        <v>550000</v>
      </c>
      <c r="F59" s="37">
        <v>4104644</v>
      </c>
      <c r="G59" s="43" t="s">
        <v>101</v>
      </c>
    </row>
    <row r="60" spans="2:7" x14ac:dyDescent="0.3">
      <c r="B60" s="9">
        <v>45730</v>
      </c>
      <c r="C60" t="s">
        <v>13</v>
      </c>
      <c r="D60" s="37">
        <v>3600000</v>
      </c>
      <c r="E60" s="37" t="s">
        <v>4</v>
      </c>
      <c r="F60" s="37">
        <v>504644</v>
      </c>
      <c r="G60" s="24" t="s">
        <v>81</v>
      </c>
    </row>
    <row r="61" spans="2:7" x14ac:dyDescent="0.3">
      <c r="B61" s="9">
        <v>45733</v>
      </c>
      <c r="C61" t="s">
        <v>77</v>
      </c>
      <c r="D61" s="37" t="s">
        <v>4</v>
      </c>
      <c r="E61" s="37">
        <v>125000</v>
      </c>
      <c r="F61" s="37">
        <v>629644</v>
      </c>
      <c r="G61" s="24" t="s">
        <v>87</v>
      </c>
    </row>
    <row r="62" spans="2:7" x14ac:dyDescent="0.3">
      <c r="B62" s="9">
        <v>45734</v>
      </c>
      <c r="C62" t="s">
        <v>18</v>
      </c>
      <c r="D62" s="37" t="s">
        <v>4</v>
      </c>
      <c r="E62" s="37">
        <v>250000</v>
      </c>
      <c r="F62" s="37">
        <v>879644</v>
      </c>
      <c r="G62" t="s">
        <v>98</v>
      </c>
    </row>
    <row r="63" spans="2:7" x14ac:dyDescent="0.3">
      <c r="B63" s="9">
        <v>45734</v>
      </c>
      <c r="C63" t="s">
        <v>51</v>
      </c>
      <c r="D63" s="37">
        <v>70000</v>
      </c>
      <c r="E63" s="37" t="s">
        <v>4</v>
      </c>
      <c r="F63" s="37">
        <v>809644</v>
      </c>
      <c r="G63" s="24" t="s">
        <v>104</v>
      </c>
    </row>
    <row r="64" spans="2:7" x14ac:dyDescent="0.3">
      <c r="B64" s="9">
        <v>45734</v>
      </c>
      <c r="C64" t="s">
        <v>41</v>
      </c>
      <c r="D64" s="37">
        <v>38533</v>
      </c>
      <c r="E64" s="37" t="s">
        <v>4</v>
      </c>
      <c r="F64" s="37">
        <v>771111</v>
      </c>
      <c r="G64" t="s">
        <v>107</v>
      </c>
    </row>
    <row r="65" spans="2:7" x14ac:dyDescent="0.3">
      <c r="B65" s="9">
        <v>45741</v>
      </c>
      <c r="C65" t="s">
        <v>18</v>
      </c>
      <c r="D65" s="37" t="s">
        <v>4</v>
      </c>
      <c r="E65" s="37">
        <v>27500</v>
      </c>
      <c r="F65" s="37">
        <v>798611</v>
      </c>
      <c r="G65" t="s">
        <v>98</v>
      </c>
    </row>
    <row r="66" spans="2:7" x14ac:dyDescent="0.3">
      <c r="B66" s="9">
        <v>45743</v>
      </c>
      <c r="C66" t="s">
        <v>78</v>
      </c>
      <c r="D66" s="37" t="s">
        <v>4</v>
      </c>
      <c r="E66" s="37">
        <v>15000</v>
      </c>
      <c r="F66" s="37">
        <v>813611</v>
      </c>
      <c r="G66" s="24" t="s">
        <v>83</v>
      </c>
    </row>
    <row r="67" spans="2:7" x14ac:dyDescent="0.3">
      <c r="B67" s="9">
        <v>45743</v>
      </c>
      <c r="C67" t="s">
        <v>57</v>
      </c>
      <c r="D67" s="37" t="s">
        <v>4</v>
      </c>
      <c r="E67" s="37">
        <v>25000</v>
      </c>
      <c r="F67" s="37">
        <v>838611</v>
      </c>
      <c r="G67" t="s">
        <v>84</v>
      </c>
    </row>
    <row r="68" spans="2:7" x14ac:dyDescent="0.3">
      <c r="B68" s="9">
        <v>45743</v>
      </c>
      <c r="C68" t="s">
        <v>43</v>
      </c>
      <c r="D68" s="37">
        <v>135248</v>
      </c>
      <c r="E68" s="37" t="s">
        <v>4</v>
      </c>
      <c r="F68" s="37">
        <v>703363</v>
      </c>
      <c r="G68" s="24" t="s">
        <v>105</v>
      </c>
    </row>
    <row r="69" spans="2:7" x14ac:dyDescent="0.3">
      <c r="B69" s="9">
        <v>45743</v>
      </c>
      <c r="C69" t="s">
        <v>43</v>
      </c>
      <c r="D69" s="37">
        <v>112711</v>
      </c>
      <c r="E69" s="37" t="s">
        <v>4</v>
      </c>
      <c r="F69" s="37">
        <v>590652</v>
      </c>
      <c r="G69" s="24" t="s">
        <v>106</v>
      </c>
    </row>
    <row r="70" spans="2:7" x14ac:dyDescent="0.3">
      <c r="B70" s="9">
        <v>45744</v>
      </c>
      <c r="C70" t="s">
        <v>47</v>
      </c>
      <c r="D70" s="37" t="s">
        <v>4</v>
      </c>
      <c r="E70" s="37">
        <v>2000</v>
      </c>
      <c r="F70" s="37">
        <v>592652</v>
      </c>
      <c r="G70" t="s">
        <v>83</v>
      </c>
    </row>
    <row r="71" spans="2:7" x14ac:dyDescent="0.3">
      <c r="B71" s="9">
        <v>45747</v>
      </c>
      <c r="C71" t="s">
        <v>79</v>
      </c>
      <c r="D71" s="37" t="s">
        <v>4</v>
      </c>
      <c r="E71" s="37">
        <v>18000</v>
      </c>
      <c r="F71" s="37">
        <v>610652</v>
      </c>
      <c r="G71" t="s">
        <v>83</v>
      </c>
    </row>
    <row r="72" spans="2:7" x14ac:dyDescent="0.3">
      <c r="B72" s="9">
        <v>45747</v>
      </c>
      <c r="C72" t="s">
        <v>45</v>
      </c>
      <c r="D72" s="37" t="s">
        <v>4</v>
      </c>
      <c r="E72" s="37">
        <v>2000</v>
      </c>
      <c r="F72" s="37">
        <v>612652</v>
      </c>
      <c r="G72" t="s">
        <v>83</v>
      </c>
    </row>
    <row r="73" spans="2:7" ht="15" thickBot="1" x14ac:dyDescent="0.35"/>
    <row r="74" spans="2:7" ht="15" thickBot="1" x14ac:dyDescent="0.35">
      <c r="D74" s="29">
        <f>SUM(D5:D73)</f>
        <v>7945253</v>
      </c>
      <c r="E74" s="28">
        <f>SUM(E5:E73)</f>
        <v>8300500</v>
      </c>
    </row>
    <row r="75" spans="2:7" x14ac:dyDescent="0.3">
      <c r="C75" s="1" t="s">
        <v>39</v>
      </c>
      <c r="D75" s="30">
        <f>+F2+E74-D74</f>
        <v>612652</v>
      </c>
    </row>
    <row r="78" spans="2:7" x14ac:dyDescent="0.3">
      <c r="B78" s="42" t="s">
        <v>5</v>
      </c>
      <c r="C78" s="41"/>
      <c r="D78" s="41"/>
      <c r="E78" s="41"/>
      <c r="F78" s="41"/>
    </row>
    <row r="79" spans="2:7" x14ac:dyDescent="0.3">
      <c r="B79" s="33" t="s">
        <v>1</v>
      </c>
      <c r="C79" s="33"/>
      <c r="D79" s="33"/>
      <c r="E79" s="33"/>
      <c r="F79" s="34">
        <f>+E5+E6+E7+E8+E9+E10+E11+E12+E13+E14+E17+E18+E19+E21+E22+E23+E24+E25+E26+E27+E28+E29+E30+E31+E32+E33+E34+E35+E36+E37+E38+E39+E40+E41+E42+E43+E44+E45+E47+E48+E49+E50+E51+E54+E55+E56+E57+E58+E59+E61+E62+E65+E66+E67+E70+E71+E72</f>
        <v>7902500</v>
      </c>
    </row>
    <row r="80" spans="2:7" x14ac:dyDescent="0.3">
      <c r="B80" s="33" t="s">
        <v>2</v>
      </c>
      <c r="C80" s="33"/>
      <c r="D80" s="33"/>
      <c r="E80" s="33"/>
      <c r="F80" s="34">
        <f>+E20</f>
        <v>18000</v>
      </c>
    </row>
    <row r="81" spans="2:6" x14ac:dyDescent="0.3">
      <c r="B81" s="33" t="s">
        <v>6</v>
      </c>
      <c r="C81" s="33"/>
      <c r="D81" s="33"/>
      <c r="E81" s="33"/>
      <c r="F81" s="34">
        <v>0</v>
      </c>
    </row>
    <row r="82" spans="2:6" x14ac:dyDescent="0.3">
      <c r="B82" s="33" t="s">
        <v>3</v>
      </c>
      <c r="C82" s="33"/>
      <c r="D82" s="33"/>
      <c r="E82" s="33"/>
      <c r="F82" s="34">
        <v>0</v>
      </c>
    </row>
    <row r="83" spans="2:6" x14ac:dyDescent="0.3">
      <c r="B83" s="33" t="s">
        <v>37</v>
      </c>
      <c r="C83" s="33"/>
      <c r="D83" s="33"/>
      <c r="E83" s="33"/>
      <c r="F83" s="34">
        <v>0</v>
      </c>
    </row>
    <row r="84" spans="2:6" x14ac:dyDescent="0.3">
      <c r="B84" s="33" t="s">
        <v>38</v>
      </c>
      <c r="C84" s="33"/>
      <c r="D84" s="33"/>
      <c r="E84" s="33"/>
      <c r="F84" s="34">
        <f>+E46</f>
        <v>380000</v>
      </c>
    </row>
    <row r="85" spans="2:6" x14ac:dyDescent="0.3">
      <c r="B85" s="26" t="s">
        <v>44</v>
      </c>
      <c r="C85" s="26"/>
      <c r="D85" s="26"/>
      <c r="E85" s="26"/>
      <c r="F85" s="34">
        <v>0</v>
      </c>
    </row>
    <row r="86" spans="2:6" x14ac:dyDescent="0.3">
      <c r="F86" s="25"/>
    </row>
    <row r="87" spans="2:6" x14ac:dyDescent="0.3">
      <c r="F87" s="35">
        <f>SUM(F79:F86)</f>
        <v>8300500</v>
      </c>
    </row>
    <row r="89" spans="2:6" x14ac:dyDescent="0.3">
      <c r="F89" s="25"/>
    </row>
  </sheetData>
  <autoFilter ref="B4:G72" xr:uid="{00000000-0009-0000-0000-000003000000}"/>
  <mergeCells count="1">
    <mergeCell ref="B78:F78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Usuario</cp:lastModifiedBy>
  <dcterms:created xsi:type="dcterms:W3CDTF">2024-03-09T00:07:05Z</dcterms:created>
  <dcterms:modified xsi:type="dcterms:W3CDTF">2025-05-05T02:31:58Z</dcterms:modified>
</cp:coreProperties>
</file>