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7a238e793b6fed3e/Documentos/Personal/"/>
    </mc:Choice>
  </mc:AlternateContent>
  <xr:revisionPtr revIDLastSave="440" documentId="8_{81467BE3-8B9E-4C80-99A7-53AA00E73084}" xr6:coauthVersionLast="47" xr6:coauthVersionMax="47" xr10:uidLastSave="{1717CB71-51A0-4CC3-BDEF-54B116DE01FB}"/>
  <bookViews>
    <workbookView xWindow="-120" yWindow="-120" windowWidth="20730" windowHeight="11040" activeTab="2" xr2:uid="{00000000-000D-0000-FFFF-FFFF00000000}"/>
  </bookViews>
  <sheets>
    <sheet name="Resumen" sheetId="5" r:id="rId1"/>
    <sheet name="Cartola bancaria" sheetId="2" r:id="rId2"/>
    <sheet name="COMPROBANTES DE GASTOS" sheetId="6" r:id="rId3"/>
    <sheet name="Detalle movimientos" sheetId="4" r:id="rId4"/>
    <sheet name="Hoja1" sheetId="7" r:id="rId5"/>
  </sheets>
  <definedNames>
    <definedName name="_xlnm._FilterDatabase" localSheetId="3" hidden="1">'Detalle movimientos'!$B$4:$G$71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4" l="1"/>
  <c r="E71" i="4"/>
  <c r="E9" i="5"/>
  <c r="F77" i="4"/>
  <c r="D71" i="4"/>
  <c r="E10" i="5" s="1"/>
  <c r="F84" i="4" l="1"/>
  <c r="E11" i="5" l="1"/>
  <c r="F2" i="4"/>
</calcChain>
</file>

<file path=xl/sharedStrings.xml><?xml version="1.0" encoding="utf-8"?>
<sst xmlns="http://schemas.openxmlformats.org/spreadsheetml/2006/main" count="222" uniqueCount="97">
  <si>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</si>
  <si>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</si>
  <si>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</si>
  <si>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</si>
  <si>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</si>
  <si>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</si>
  <si>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</si>
  <si>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</si>
  <si>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</si>
  <si>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</si>
  <si>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</si>
  <si>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</si>
  <si>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</si>
  <si>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16041311-5 LEONELLO RODRIG</t>
  </si>
  <si>
    <t>TEF 17673629-1 REYES TORRES EY</t>
  </si>
  <si>
    <t>TEF 15621439-6 Pablo Esteban N</t>
  </si>
  <si>
    <t>TEF 12633489-3 JAVIER JARA CHA</t>
  </si>
  <si>
    <t>TEF 17317875-1 Roberto Alejand</t>
  </si>
  <si>
    <t>TEF 13687739-9 NUNEZ SANTANA L</t>
  </si>
  <si>
    <t>TEF 10190270-6 SEGOVIA VALDES</t>
  </si>
  <si>
    <t xml:space="preserve">FECHA </t>
  </si>
  <si>
    <t>CONCEPTO</t>
  </si>
  <si>
    <t>INGRESO</t>
  </si>
  <si>
    <t>GASTO</t>
  </si>
  <si>
    <t>SALDO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</si>
  <si>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</si>
  <si>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</si>
  <si>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</si>
  <si>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</si>
  <si>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</si>
  <si>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</si>
  <si>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</si>
  <si>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TEF 16378813-6 NATALY ANDREA C</t>
  </si>
  <si>
    <t>TEF 15510499-6 Nelson Ignacio</t>
  </si>
  <si>
    <t>SALDO CONTABLE INICIAL</t>
  </si>
  <si>
    <t>Pagos recibidos por demanda cierre acceso sur</t>
  </si>
  <si>
    <t>Otros movimientos cuenta personal</t>
  </si>
  <si>
    <t>TEF 18116454-9 Esteban Emanuel</t>
  </si>
  <si>
    <t>TEF 12262736-5 Fabiola Carola</t>
  </si>
  <si>
    <t>Transferencia realizada desde Banco estado (Javier Jara)</t>
  </si>
  <si>
    <t>TEF 18187749-9 Gonzalo Alexand</t>
  </si>
  <si>
    <t>COMISION MANTENCION PLAN</t>
  </si>
  <si>
    <t>IVA POR COMISION/CARGOS</t>
  </si>
  <si>
    <t>TEF 19633217-0 Noemi Estrella</t>
  </si>
  <si>
    <t>TEF 15193295-9 ROBERTO ARAYA C</t>
  </si>
  <si>
    <t>CUENTA PERSONAL</t>
  </si>
  <si>
    <t>PAGO DIRECTO</t>
  </si>
  <si>
    <t>PAGO PLAZA TURIN</t>
  </si>
  <si>
    <t>PAGO PLAZA RHM</t>
  </si>
  <si>
    <t>PAGO PLAZA LA CORUÑA</t>
  </si>
  <si>
    <t>PAGO PLAZA VALENCIA</t>
  </si>
  <si>
    <t>PAGO PLAZA R.RISOPATRON</t>
  </si>
  <si>
    <t>PAGO PLAZA MARBELLA</t>
  </si>
  <si>
    <t xml:space="preserve">PAGO PLAZA GENOVA </t>
  </si>
  <si>
    <t>PAGO PLAZA ANCONA</t>
  </si>
  <si>
    <t>PAGO PLAZA MARIO ARROYO</t>
  </si>
  <si>
    <t>PAGO PLAZA ABRAHAM AZAR</t>
  </si>
  <si>
    <t>PAGO PLAZA BARCELONA</t>
  </si>
  <si>
    <t xml:space="preserve">PAGO PUS </t>
  </si>
  <si>
    <t>PAGO PLAZA LIVORNO</t>
  </si>
  <si>
    <t>D</t>
  </si>
  <si>
    <t>TEF 15372240-4 Francisco Anton</t>
  </si>
  <si>
    <t>TEF 9977996-9 ELIZABETH YOLAN</t>
  </si>
  <si>
    <t>TEF 18217143-3 Johanna Vanessa</t>
  </si>
  <si>
    <t>TEF 17840283-8 FRANCISCA DEL P</t>
  </si>
  <si>
    <t>TEF 14136002-7 ELSA ANDREA ARR</t>
  </si>
  <si>
    <t xml:space="preserve">PAGO CASTELLO PONIENTE 4750 </t>
  </si>
  <si>
    <t>PAGO BARI 1005</t>
  </si>
  <si>
    <t>PAGO CASTELLON SUR 985</t>
  </si>
  <si>
    <t>Junio 2025</t>
  </si>
  <si>
    <t>CARTOLA BANCARIA MES DE JUNIO 2025</t>
  </si>
  <si>
    <t>TEF 19280720-4</t>
  </si>
  <si>
    <t>TEF 15620639-3 Solange Beatriz</t>
  </si>
  <si>
    <t>725114 PAGO TARJ.CRED. POR SWE</t>
  </si>
  <si>
    <t>PAGO POR WEB DE CGE S.A.</t>
  </si>
  <si>
    <t>PAGO POR WEB DE GTD MANQUEHUE</t>
  </si>
  <si>
    <t>TEF 77039831-2 Kmedic Spa</t>
  </si>
  <si>
    <t>TEF 96702560-7 Moviles de Chil</t>
  </si>
  <si>
    <t>TEF 12633489-3 Javier Jara</t>
  </si>
  <si>
    <t>TEF 27165072-8 ARTURO SAMUEL A</t>
  </si>
  <si>
    <t>TEF 13687739-9 Lorena Elisa Nu</t>
  </si>
  <si>
    <t>TEF 20812821-3 MORALES DIAZ CA</t>
  </si>
  <si>
    <t>A31867 PAGO MINIMO TARJETA DE</t>
  </si>
  <si>
    <t>TEF 16421435-4 NATALIA CAROLIN</t>
  </si>
  <si>
    <t>TEF 17203176-5 Elesban Alberto</t>
  </si>
  <si>
    <t>328768 PAGO TARJ.CRED. POR SWE</t>
  </si>
  <si>
    <t>TEF 15786908-6 ANA PERONA</t>
  </si>
  <si>
    <t>CERTIFICADOS DE RESIDENCIA</t>
  </si>
  <si>
    <t>PAGO SEGURIDAD MES DE MAYO</t>
  </si>
  <si>
    <t>PAGO PUN</t>
  </si>
  <si>
    <t>PAGO PUN Y BLANCAVILLA</t>
  </si>
  <si>
    <t xml:space="preserve">PAGO EMH </t>
  </si>
  <si>
    <t>PAGO RABELO</t>
  </si>
  <si>
    <t>TEF 19280720-4 Calderon Melendes Daniel Enrique</t>
  </si>
  <si>
    <t>PAGO FACTURA 399708</t>
  </si>
  <si>
    <t>PAGO FACTURA 398808</t>
  </si>
  <si>
    <t>PAGO FACTURA  2489596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</si>
</sst>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\ #,##0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/>
    <xf numFmtId="14" fontId="0" fillId="0" borderId="0" xfId="0" applyNumberFormat="1"/>
    <xf numFmtId="0" fontId="3" fillId="0" borderId="0" xfId="0" applyFont="1"/>
    <xf numFmtId="49" fontId="4" fillId="2" borderId="0" xfId="0" applyNumberFormat="1" applyFont="1" applyFill="1"/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0" borderId="0" xfId="0" applyFont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165" fontId="7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7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41" fontId="0" fillId="0" borderId="0" xfId="0" applyNumberFormat="1"/>
    <xf numFmtId="0" fontId="0" fillId="0" borderId="6" xfId="0" applyBorder="1"/>
    <xf numFmtId="41" fontId="1" fillId="0" borderId="0" xfId="1" applyFont="1"/>
    <xf numFmtId="0" fontId="4" fillId="3" borderId="0" xfId="0" applyFont="1" applyFill="1"/>
    <xf numFmtId="165" fontId="4" fillId="3" borderId="0" xfId="0" applyNumberFormat="1" applyFont="1" applyFill="1"/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horizontal="right"/>
    </xf>
    <xf numFmtId="164" fontId="1" fillId="5" borderId="0" xfId="0" applyNumberFormat="1" applyFont="1" applyFill="1"/>
    <xf numFmtId="165" fontId="0" fillId="0" borderId="0" xfId="0" applyNumberFormat="1"/>
    <xf numFmtId="3" fontId="0" fillId="0" borderId="0" xfId="0" applyNumberFormat="1"/>
    <xf numFmtId="49" fontId="4" fillId="3" borderId="0" xfId="0" applyNumberFormat="1" applyFont="1" applyFill="1" applyAlignment="1">
      <alignment horizontal="center"/>
    </xf>
    <xf numFmtId="0" fontId="3" fillId="0" borderId="0" xfId="0" applyFont="1"/>
    <xf numFmtId="0" fontId="4" fillId="4" borderId="0" xfId="0" applyFont="1" applyFill="1" applyAlignment="1">
      <alignment horizontal="center"/>
    </xf>
    <xf numFmtId="42" fontId="0" fillId="0" borderId="0" xfId="2" applyFont="1"/>
    <xf numFmtId="42" fontId="0" fillId="0" borderId="0" xfId="2" applyFont="1" applyFill="1"/>
    <xf numFmtId="42" fontId="0" fillId="6" borderId="0" xfId="2" applyFont="1" applyFill="1"/>
    <xf numFmtId="42" fontId="1" fillId="7" borderId="0" xfId="2" applyFont="1" applyFill="1"/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573444</xdr:colOff>
      <xdr:row>30</xdr:row>
      <xdr:rowOff>189007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69EAF3-2414-E396-CF2D-BEDF4505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38342" cy="6020640"/>
        </a:xfrm>
        <a:prstGeom prst="rect">
          <a:avLst/>
        </a:prstGeom>
      </xdr:spPr>
    </xdr:pic>
    <xdr:clientData/>
  </xdr:twoCellAnchor>
  <xdr:twoCellAnchor editAs="oneCell">
    <xdr:from>
      <xdr:col>0</xdr:col>
      <xdr:colOff>29157</xdr:colOff>
      <xdr:row>30</xdr:row>
      <xdr:rowOff>165229</xdr:rowOff>
    </xdr:from>
    <xdr:to>
      <xdr:col>8</xdr:col>
      <xdr:colOff>495688</xdr:colOff>
      <xdr:row>52</xdr:row>
      <xdr:rowOff>99337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7AA023-7A4A-29FF-EC36-67CCCF818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57" y="5996862"/>
          <a:ext cx="6531429" cy="42106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477167</xdr:colOff>
      <xdr:row>31</xdr:row>
      <xdr:rowOff>77035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021E8C-C100-AEB6-7940-F39AF58A9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73167" cy="5982535"/>
        </a:xfrm>
        <a:prstGeom prst="rect">
          <a:avLst/>
        </a:prstGeom>
      </xdr:spPr>
    </xdr:pic>
    <xdr:clientData/>
  </xdr:twoCellAnchor>
  <xdr:twoCellAnchor editAs="oneCell">
    <xdr:from>
      <xdr:col>8</xdr:col>
      <xdr:colOff>470647</xdr:colOff>
      <xdr:row>0</xdr:row>
      <xdr:rowOff>22412</xdr:rowOff>
    </xdr:from>
    <xdr:to>
      <xdr:col>14</xdr:col>
      <xdr:colOff>604519</xdr:colOff>
      <xdr:row>32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1971EF-898E-B05A-96C9-45E2E75F0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6647" y="22412"/>
          <a:ext cx="4705872" cy="607358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21</xdr:col>
      <xdr:colOff>179294</xdr:colOff>
      <xdr:row>31</xdr:row>
      <xdr:rowOff>112059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4575D4-3639-9A18-45B8-8B5CFB824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0" y="0"/>
          <a:ext cx="4751294" cy="6017559"/>
        </a:xfrm>
        <a:prstGeom prst="rect">
          <a:avLst/>
        </a:prstGeom>
      </xdr:spPr>
    </xdr:pic>
    <xdr:clientData/>
  </xdr:twoCellAnchor>
  <xdr:twoCellAnchor editAs="oneCell">
    <xdr:from>
      <xdr:col>21</xdr:col>
      <xdr:colOff>78442</xdr:colOff>
      <xdr:row>0</xdr:row>
      <xdr:rowOff>0</xdr:rowOff>
    </xdr:from>
    <xdr:to>
      <xdr:col>28</xdr:col>
      <xdr:colOff>422134</xdr:colOff>
      <xdr:row>27</xdr:row>
      <xdr:rowOff>29297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A46D99-EDB4-0FC5-02D7-CA18FF50C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080442" y="0"/>
          <a:ext cx="5677692" cy="51727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571686</xdr:colOff>
      <xdr:row>44</xdr:row>
      <xdr:rowOff>105109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1FB596A-EE4D-9035-1D1F-8A33B4F9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096000"/>
          <a:ext cx="1333686" cy="2391109"/>
        </a:xfrm>
        <a:prstGeom prst="rect">
          <a:avLst/>
        </a:prstGeom>
      </xdr:spPr>
    </xdr:pic>
    <xdr:clientData/>
  </xdr:twoCellAnchor>
  <xdr:twoCellAnchor editAs="oneCell">
    <xdr:from>
      <xdr:col>1</xdr:col>
      <xdr:colOff>638735</xdr:colOff>
      <xdr:row>31</xdr:row>
      <xdr:rowOff>112059</xdr:rowOff>
    </xdr:from>
    <xdr:to>
      <xdr:col>4</xdr:col>
      <xdr:colOff>353264</xdr:colOff>
      <xdr:row>50</xdr:row>
      <xdr:rowOff>83985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CFE44FB-8466-7C98-7529-969211B17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00735" y="6017559"/>
          <a:ext cx="2000529" cy="3591426"/>
        </a:xfrm>
        <a:prstGeom prst="rect">
          <a:avLst/>
        </a:prstGeom>
      </xdr:spPr>
    </xdr:pic>
    <xdr:clientData/>
  </xdr:twoCellAnchor>
  <xdr:twoCellAnchor editAs="oneCell">
    <xdr:from>
      <xdr:col>4</xdr:col>
      <xdr:colOff>358588</xdr:colOff>
      <xdr:row>31</xdr:row>
      <xdr:rowOff>179294</xdr:rowOff>
    </xdr:from>
    <xdr:to>
      <xdr:col>6</xdr:col>
      <xdr:colOff>530275</xdr:colOff>
      <xdr:row>47</xdr:row>
      <xdr:rowOff>93982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51EAA87-6E30-3F7F-D06F-2736FD4A9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06588" y="6084794"/>
          <a:ext cx="1695687" cy="2962688"/>
        </a:xfrm>
        <a:prstGeom prst="rect">
          <a:avLst/>
        </a:prstGeom>
      </xdr:spPr>
    </xdr:pic>
    <xdr:clientData/>
  </xdr:twoCellAnchor>
  <xdr:twoCellAnchor editAs="oneCell">
    <xdr:from>
      <xdr:col>6</xdr:col>
      <xdr:colOff>593912</xdr:colOff>
      <xdr:row>32</xdr:row>
      <xdr:rowOff>22412</xdr:rowOff>
    </xdr:from>
    <xdr:to>
      <xdr:col>10</xdr:col>
      <xdr:colOff>270442</xdr:colOff>
      <xdr:row>55</xdr:row>
      <xdr:rowOff>99234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FAA116A-3BA9-C80D-1400-58F2DF8FF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5912" y="6118412"/>
          <a:ext cx="2724530" cy="4458322"/>
        </a:xfrm>
        <a:prstGeom prst="rect">
          <a:avLst/>
        </a:prstGeom>
      </xdr:spPr>
    </xdr:pic>
    <xdr:clientData/>
  </xdr:twoCellAnchor>
  <xdr:twoCellAnchor editAs="oneCell">
    <xdr:from>
      <xdr:col>10</xdr:col>
      <xdr:colOff>280147</xdr:colOff>
      <xdr:row>31</xdr:row>
      <xdr:rowOff>156883</xdr:rowOff>
    </xdr:from>
    <xdr:to>
      <xdr:col>14</xdr:col>
      <xdr:colOff>166256</xdr:colOff>
      <xdr:row>58</xdr:row>
      <xdr:rowOff>129022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DD6D4E2-A981-5133-C0DD-141FD565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00147" y="6062383"/>
          <a:ext cx="2934109" cy="5115639"/>
        </a:xfrm>
        <a:prstGeom prst="rect">
          <a:avLst/>
        </a:prstGeom>
      </xdr:spPr>
    </xdr:pic>
    <xdr:clientData/>
  </xdr:twoCellAnchor>
  <xdr:twoCellAnchor editAs="oneCell">
    <xdr:from>
      <xdr:col>14</xdr:col>
      <xdr:colOff>257735</xdr:colOff>
      <xdr:row>31</xdr:row>
      <xdr:rowOff>134471</xdr:rowOff>
    </xdr:from>
    <xdr:to>
      <xdr:col>18</xdr:col>
      <xdr:colOff>191476</xdr:colOff>
      <xdr:row>57</xdr:row>
      <xdr:rowOff>39899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7FCE4D2-DA95-0F99-44EB-73190F50D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925735" y="6039971"/>
          <a:ext cx="2981741" cy="48584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50800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08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13</xdr:col>
      <xdr:colOff>544585</xdr:colOff>
      <xdr:row>75</xdr:row>
      <xdr:rowOff>115087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46A93C-C0F7-A787-863A-53E47ED49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63000"/>
          <a:ext cx="11898385" cy="5639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workbookViewId="0">
      <selection activeCell="E11" sqref="E11"/>
    </sheetView>
  </sheetViews>
  <sheetFormatPr baseColWidth="10" defaultColWidth="14.42578125" defaultRowHeight="15" customHeight="1" x14ac:dyDescent="0.25"/>
  <cols>
    <col min="1" max="1" width="30.85546875" bestFit="1" customWidth="1"/>
    <col min="2" max="4" width="10.7109375" customWidth="1"/>
    <col min="5" max="5" width="11.28515625" bestFit="1" customWidth="1"/>
    <col min="6" max="16" width="10.7109375" customWidth="1"/>
  </cols>
  <sheetData>
    <row r="1" spans="1:6" ht="18.75" customHeight="1" x14ac:dyDescent="0.25">
      <c r="A1" s="2"/>
      <c r="B1" s="2"/>
      <c r="C1" s="11" t="s">
        <v>0</v>
      </c>
      <c r="D1" s="10"/>
      <c r="E1" s="10"/>
      <c r="F1" s="10"/>
    </row>
    <row r="2" spans="1:6" x14ac:dyDescent="0.25">
      <c r="A2" s="2"/>
      <c r="B2" s="2"/>
      <c r="C2" s="34" t="s">
        <v>69</v>
      </c>
      <c r="D2" s="35"/>
      <c r="E2" s="35"/>
      <c r="F2" s="35"/>
    </row>
    <row r="3" spans="1:6" x14ac:dyDescent="0.25">
      <c r="A3" s="2"/>
      <c r="B3" s="2"/>
      <c r="C3" s="12"/>
      <c r="D3" s="3"/>
      <c r="E3" s="2"/>
      <c r="F3" s="3"/>
    </row>
    <row r="4" spans="1:6" x14ac:dyDescent="0.25">
      <c r="A4" s="2"/>
      <c r="B4" s="2"/>
      <c r="C4" s="12"/>
      <c r="D4" s="3"/>
      <c r="E4" s="2"/>
      <c r="F4" s="3"/>
    </row>
    <row r="5" spans="1:6" x14ac:dyDescent="0.25">
      <c r="A5" s="2"/>
      <c r="B5" s="2"/>
      <c r="C5" s="12"/>
      <c r="D5" s="3"/>
      <c r="E5" s="2"/>
      <c r="F5" s="3"/>
    </row>
    <row r="6" spans="1:6" x14ac:dyDescent="0.25">
      <c r="A6" s="2"/>
      <c r="B6" s="2"/>
      <c r="C6" s="12"/>
      <c r="D6" s="3"/>
      <c r="E6" s="2"/>
      <c r="F6" s="3"/>
    </row>
    <row r="7" spans="1:6" x14ac:dyDescent="0.25">
      <c r="A7" s="2"/>
      <c r="B7" s="13"/>
      <c r="C7" s="13"/>
      <c r="D7" s="14"/>
      <c r="E7" s="13"/>
      <c r="F7" s="3"/>
    </row>
    <row r="8" spans="1:6" ht="15.75" thickBot="1" x14ac:dyDescent="0.3">
      <c r="A8" s="8"/>
      <c r="B8" s="13" t="s">
        <v>25</v>
      </c>
      <c r="C8" s="16" t="s">
        <v>26</v>
      </c>
      <c r="D8" s="17"/>
      <c r="E8" s="18">
        <v>76712</v>
      </c>
      <c r="F8" s="3"/>
    </row>
    <row r="9" spans="1:6" x14ac:dyDescent="0.25">
      <c r="A9" s="15"/>
      <c r="B9" s="7" t="s">
        <v>27</v>
      </c>
      <c r="C9" s="13" t="s">
        <v>28</v>
      </c>
      <c r="E9" s="19">
        <f>+'Detalle movimientos'!E71</f>
        <v>8199152</v>
      </c>
      <c r="F9" s="32"/>
    </row>
    <row r="10" spans="1:6" ht="15.75" thickBot="1" x14ac:dyDescent="0.3">
      <c r="B10" s="20" t="s">
        <v>29</v>
      </c>
      <c r="C10" s="21" t="s">
        <v>30</v>
      </c>
      <c r="D10" s="22"/>
      <c r="E10" s="23">
        <f>-'Detalle movimientos'!D71</f>
        <v>-7748643</v>
      </c>
    </row>
    <row r="11" spans="1:6" x14ac:dyDescent="0.25">
      <c r="B11" s="2" t="s">
        <v>25</v>
      </c>
      <c r="C11" s="27" t="s">
        <v>31</v>
      </c>
      <c r="D11" s="27"/>
      <c r="E11" s="28">
        <f>SUM(E8:E10)</f>
        <v>527221</v>
      </c>
    </row>
    <row r="12" spans="1:6" x14ac:dyDescent="0.25">
      <c r="E12" s="19"/>
    </row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">
    <mergeCell ref="C2:F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98" zoomScaleNormal="98" workbookViewId="0">
      <selection activeCell="K40" sqref="K4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J27"/>
  <sheetViews>
    <sheetView tabSelected="1" zoomScale="85" zoomScaleNormal="85" workbookViewId="0">
      <selection activeCell="O33" sqref="O33"/>
    </sheetView>
  </sheetViews>
  <sheetFormatPr baseColWidth="10" defaultRowHeight="15" x14ac:dyDescent="0.25"/>
  <sheetData>
    <row r="27" spans="10:10" x14ac:dyDescent="0.25">
      <c r="J27" t="s">
        <v>60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86"/>
  <sheetViews>
    <sheetView topLeftCell="A66" workbookViewId="0">
      <selection activeCell="G73" sqref="G73"/>
    </sheetView>
  </sheetViews>
  <sheetFormatPr baseColWidth="10" defaultRowHeight="15" x14ac:dyDescent="0.25"/>
  <cols>
    <col min="1" max="1" width="7.85546875" customWidth="1"/>
    <col min="2" max="2" width="18.28515625" customWidth="1"/>
    <col min="3" max="3" width="48" bestFit="1" customWidth="1"/>
    <col min="6" max="6" width="11.28515625" bestFit="1" customWidth="1"/>
    <col min="7" max="7" width="46.140625" bestFit="1" customWidth="1"/>
  </cols>
  <sheetData>
    <row r="1" spans="2:7" x14ac:dyDescent="0.25">
      <c r="C1" s="1" t="s">
        <v>70</v>
      </c>
    </row>
    <row r="2" spans="2:7" x14ac:dyDescent="0.25">
      <c r="C2" s="1" t="s">
        <v>34</v>
      </c>
      <c r="F2" s="26">
        <f>+Resumen!E8</f>
        <v>76712</v>
      </c>
    </row>
    <row r="3" spans="2:7" ht="15.75" thickBot="1" x14ac:dyDescent="0.3"/>
    <row r="4" spans="2:7" ht="15.75" thickBot="1" x14ac:dyDescent="0.3">
      <c r="B4" s="4" t="s">
        <v>20</v>
      </c>
      <c r="C4" s="5" t="s">
        <v>21</v>
      </c>
      <c r="D4" s="5" t="s">
        <v>23</v>
      </c>
      <c r="E4" s="5" t="s">
        <v>22</v>
      </c>
      <c r="F4" s="6" t="s">
        <v>24</v>
      </c>
      <c r="G4" s="4" t="s">
        <v>21</v>
      </c>
    </row>
    <row r="5" spans="2:7" x14ac:dyDescent="0.25">
      <c r="B5" s="9">
        <v>45810</v>
      </c>
      <c r="C5" t="s">
        <v>62</v>
      </c>
      <c r="D5" s="37" t="s">
        <v>4</v>
      </c>
      <c r="E5" s="37">
        <v>2000</v>
      </c>
      <c r="F5" s="37">
        <v>78712</v>
      </c>
      <c r="G5" t="s">
        <v>46</v>
      </c>
    </row>
    <row r="6" spans="2:7" x14ac:dyDescent="0.25">
      <c r="B6" s="9">
        <v>45810</v>
      </c>
      <c r="C6" t="s">
        <v>17</v>
      </c>
      <c r="D6" s="37" t="s">
        <v>4</v>
      </c>
      <c r="E6" s="37">
        <v>312500</v>
      </c>
      <c r="F6" s="37">
        <v>391212</v>
      </c>
      <c r="G6" t="s">
        <v>58</v>
      </c>
    </row>
    <row r="7" spans="2:7" x14ac:dyDescent="0.25">
      <c r="B7" s="9">
        <v>45810</v>
      </c>
      <c r="C7" t="s">
        <v>86</v>
      </c>
      <c r="D7" s="37" t="s">
        <v>4</v>
      </c>
      <c r="E7" s="39">
        <v>310000</v>
      </c>
      <c r="F7" s="37">
        <v>701212</v>
      </c>
      <c r="G7" t="s">
        <v>45</v>
      </c>
    </row>
    <row r="8" spans="2:7" x14ac:dyDescent="0.25">
      <c r="B8" s="9">
        <v>45810</v>
      </c>
      <c r="C8" t="s">
        <v>71</v>
      </c>
      <c r="D8" s="37" t="s">
        <v>4</v>
      </c>
      <c r="E8" s="37">
        <v>25000</v>
      </c>
      <c r="F8" s="37">
        <v>726212</v>
      </c>
      <c r="G8" t="s">
        <v>46</v>
      </c>
    </row>
    <row r="9" spans="2:7" x14ac:dyDescent="0.25">
      <c r="B9" s="9">
        <v>45810</v>
      </c>
      <c r="C9" t="s">
        <v>72</v>
      </c>
      <c r="D9" s="38" t="s">
        <v>4</v>
      </c>
      <c r="E9" s="37">
        <v>14000</v>
      </c>
      <c r="F9" s="37">
        <v>740212</v>
      </c>
      <c r="G9" t="s">
        <v>46</v>
      </c>
    </row>
    <row r="10" spans="2:7" x14ac:dyDescent="0.25">
      <c r="B10" s="9">
        <v>45810</v>
      </c>
      <c r="C10" t="s">
        <v>61</v>
      </c>
      <c r="D10" s="38" t="s">
        <v>4</v>
      </c>
      <c r="E10" s="37">
        <v>25000</v>
      </c>
      <c r="F10" s="37">
        <v>765212</v>
      </c>
      <c r="G10" t="s">
        <v>66</v>
      </c>
    </row>
    <row r="11" spans="2:7" x14ac:dyDescent="0.25">
      <c r="B11" s="9">
        <v>45810</v>
      </c>
      <c r="C11" t="s">
        <v>65</v>
      </c>
      <c r="D11" s="37" t="s">
        <v>4</v>
      </c>
      <c r="E11" s="37">
        <v>2000</v>
      </c>
      <c r="F11" s="37">
        <v>767212</v>
      </c>
      <c r="G11" t="s">
        <v>46</v>
      </c>
    </row>
    <row r="12" spans="2:7" x14ac:dyDescent="0.25">
      <c r="B12" s="9">
        <v>45810</v>
      </c>
      <c r="C12" t="s">
        <v>73</v>
      </c>
      <c r="D12" s="39">
        <v>294859</v>
      </c>
      <c r="E12" s="37" t="s">
        <v>4</v>
      </c>
      <c r="F12" s="37">
        <v>472353</v>
      </c>
      <c r="G12" t="s">
        <v>45</v>
      </c>
    </row>
    <row r="13" spans="2:7" x14ac:dyDescent="0.25">
      <c r="B13" s="9">
        <v>45810</v>
      </c>
      <c r="C13" t="s">
        <v>74</v>
      </c>
      <c r="D13" s="37">
        <v>142900</v>
      </c>
      <c r="E13" s="37" t="s">
        <v>4</v>
      </c>
      <c r="F13" s="37">
        <v>329453</v>
      </c>
    </row>
    <row r="14" spans="2:7" x14ac:dyDescent="0.25">
      <c r="B14" s="9">
        <v>45810</v>
      </c>
      <c r="C14" t="s">
        <v>41</v>
      </c>
      <c r="D14" s="39">
        <v>7572</v>
      </c>
      <c r="E14" s="37" t="s">
        <v>4</v>
      </c>
      <c r="F14" s="37">
        <v>321881</v>
      </c>
      <c r="G14" t="s">
        <v>45</v>
      </c>
    </row>
    <row r="15" spans="2:7" x14ac:dyDescent="0.25">
      <c r="B15" s="9">
        <v>45810</v>
      </c>
      <c r="C15" t="s">
        <v>42</v>
      </c>
      <c r="D15" s="39">
        <v>1439</v>
      </c>
      <c r="E15" s="37" t="s">
        <v>4</v>
      </c>
      <c r="F15" s="37">
        <v>320442</v>
      </c>
      <c r="G15" t="s">
        <v>45</v>
      </c>
    </row>
    <row r="16" spans="2:7" x14ac:dyDescent="0.25">
      <c r="B16" s="9">
        <v>45811</v>
      </c>
      <c r="C16" t="s">
        <v>9</v>
      </c>
      <c r="D16" s="37" t="s">
        <v>4</v>
      </c>
      <c r="E16" s="37">
        <v>2000</v>
      </c>
      <c r="F16" s="37">
        <v>322442</v>
      </c>
      <c r="G16" t="s">
        <v>46</v>
      </c>
    </row>
    <row r="17" spans="2:7" x14ac:dyDescent="0.25">
      <c r="B17" s="9">
        <v>45812</v>
      </c>
      <c r="C17" t="s">
        <v>12</v>
      </c>
      <c r="D17" s="37" t="s">
        <v>4</v>
      </c>
      <c r="E17" s="37">
        <v>135000</v>
      </c>
      <c r="F17" s="37">
        <v>457442</v>
      </c>
      <c r="G17" t="s">
        <v>47</v>
      </c>
    </row>
    <row r="18" spans="2:7" x14ac:dyDescent="0.25">
      <c r="B18" s="9">
        <v>45812</v>
      </c>
      <c r="C18" t="s">
        <v>8</v>
      </c>
      <c r="D18" s="37" t="s">
        <v>4</v>
      </c>
      <c r="E18" s="37">
        <v>315000</v>
      </c>
      <c r="F18" s="37">
        <v>772442</v>
      </c>
      <c r="G18" t="s">
        <v>55</v>
      </c>
    </row>
    <row r="19" spans="2:7" x14ac:dyDescent="0.25">
      <c r="B19" s="9">
        <v>45812</v>
      </c>
      <c r="C19" t="s">
        <v>38</v>
      </c>
      <c r="D19" s="37" t="s">
        <v>4</v>
      </c>
      <c r="E19" s="37">
        <v>25000</v>
      </c>
      <c r="F19" s="37">
        <v>797442</v>
      </c>
      <c r="G19" t="s">
        <v>68</v>
      </c>
    </row>
    <row r="20" spans="2:7" x14ac:dyDescent="0.25">
      <c r="B20" s="9">
        <v>45812</v>
      </c>
      <c r="C20" t="s">
        <v>75</v>
      </c>
      <c r="D20" s="37">
        <v>38533</v>
      </c>
      <c r="E20" s="37" t="s">
        <v>4</v>
      </c>
      <c r="F20" s="37">
        <v>758909</v>
      </c>
      <c r="G20" t="s">
        <v>96</v>
      </c>
    </row>
    <row r="21" spans="2:7" x14ac:dyDescent="0.25">
      <c r="B21" s="9">
        <v>45812</v>
      </c>
      <c r="C21" t="s">
        <v>76</v>
      </c>
      <c r="D21" s="37">
        <v>200000</v>
      </c>
      <c r="E21" s="37" t="s">
        <v>4</v>
      </c>
      <c r="F21" s="37">
        <v>558909</v>
      </c>
      <c r="G21" t="s">
        <v>88</v>
      </c>
    </row>
    <row r="22" spans="2:7" x14ac:dyDescent="0.25">
      <c r="B22" s="9">
        <v>45812</v>
      </c>
      <c r="C22" t="s">
        <v>77</v>
      </c>
      <c r="D22" s="37">
        <v>135248</v>
      </c>
      <c r="E22" s="37" t="s">
        <v>4</v>
      </c>
      <c r="F22" s="37">
        <v>423661</v>
      </c>
      <c r="G22" t="s">
        <v>95</v>
      </c>
    </row>
    <row r="23" spans="2:7" x14ac:dyDescent="0.25">
      <c r="B23" s="9">
        <v>45812</v>
      </c>
      <c r="C23" t="s">
        <v>77</v>
      </c>
      <c r="D23" s="37">
        <v>112711</v>
      </c>
      <c r="E23" s="37" t="s">
        <v>4</v>
      </c>
      <c r="F23" s="37">
        <v>310950</v>
      </c>
      <c r="G23" t="s">
        <v>94</v>
      </c>
    </row>
    <row r="24" spans="2:7" x14ac:dyDescent="0.25">
      <c r="B24" s="9">
        <v>45813</v>
      </c>
      <c r="C24" t="s">
        <v>32</v>
      </c>
      <c r="D24" s="37" t="s">
        <v>4</v>
      </c>
      <c r="E24" s="37">
        <v>355000</v>
      </c>
      <c r="F24" s="37">
        <v>665950</v>
      </c>
      <c r="G24" t="s">
        <v>48</v>
      </c>
    </row>
    <row r="25" spans="2:7" x14ac:dyDescent="0.25">
      <c r="B25" s="9">
        <v>45813</v>
      </c>
      <c r="C25" t="s">
        <v>63</v>
      </c>
      <c r="D25" s="37" t="s">
        <v>4</v>
      </c>
      <c r="E25" s="37">
        <v>25000</v>
      </c>
      <c r="F25" s="37">
        <v>690950</v>
      </c>
      <c r="G25" t="s">
        <v>67</v>
      </c>
    </row>
    <row r="26" spans="2:7" x14ac:dyDescent="0.25">
      <c r="B26" s="9">
        <v>45813</v>
      </c>
      <c r="C26" t="s">
        <v>10</v>
      </c>
      <c r="D26" s="37" t="s">
        <v>4</v>
      </c>
      <c r="E26" s="37">
        <v>545000</v>
      </c>
      <c r="F26" s="37">
        <v>1235950</v>
      </c>
      <c r="G26" t="s">
        <v>49</v>
      </c>
    </row>
    <row r="27" spans="2:7" x14ac:dyDescent="0.25">
      <c r="B27" s="9">
        <v>45813</v>
      </c>
      <c r="C27" t="s">
        <v>78</v>
      </c>
      <c r="D27" s="37">
        <v>37990</v>
      </c>
      <c r="E27" s="37" t="s">
        <v>4</v>
      </c>
      <c r="F27" s="37">
        <v>1197960</v>
      </c>
    </row>
    <row r="28" spans="2:7" x14ac:dyDescent="0.25">
      <c r="B28" s="9">
        <v>45814</v>
      </c>
      <c r="C28" t="s">
        <v>16</v>
      </c>
      <c r="D28" s="37" t="s">
        <v>4</v>
      </c>
      <c r="E28" s="37">
        <v>465000</v>
      </c>
      <c r="F28" s="37">
        <v>1662960</v>
      </c>
      <c r="G28" t="s">
        <v>90</v>
      </c>
    </row>
    <row r="29" spans="2:7" x14ac:dyDescent="0.25">
      <c r="B29" s="9">
        <v>45814</v>
      </c>
      <c r="C29" t="s">
        <v>37</v>
      </c>
      <c r="D29" s="37" t="s">
        <v>4</v>
      </c>
      <c r="E29" s="37">
        <v>525000</v>
      </c>
      <c r="F29" s="37">
        <v>2187960</v>
      </c>
      <c r="G29" t="s">
        <v>52</v>
      </c>
    </row>
    <row r="30" spans="2:7" x14ac:dyDescent="0.25">
      <c r="B30" s="9">
        <v>45814</v>
      </c>
      <c r="C30" t="s">
        <v>13</v>
      </c>
      <c r="D30" s="37" t="s">
        <v>4</v>
      </c>
      <c r="E30" s="37">
        <v>352000</v>
      </c>
      <c r="F30" s="37">
        <v>2539960</v>
      </c>
      <c r="G30" t="s">
        <v>50</v>
      </c>
    </row>
    <row r="31" spans="2:7" x14ac:dyDescent="0.25">
      <c r="B31" s="9">
        <v>45814</v>
      </c>
      <c r="C31" t="s">
        <v>43</v>
      </c>
      <c r="D31" s="37" t="s">
        <v>4</v>
      </c>
      <c r="E31" s="37">
        <v>25000</v>
      </c>
      <c r="F31" s="37">
        <v>2564960</v>
      </c>
      <c r="G31" t="s">
        <v>46</v>
      </c>
    </row>
    <row r="32" spans="2:7" x14ac:dyDescent="0.25">
      <c r="B32" s="9">
        <v>45814</v>
      </c>
      <c r="C32" t="s">
        <v>12</v>
      </c>
      <c r="D32" s="37" t="s">
        <v>4</v>
      </c>
      <c r="E32" s="37">
        <v>80000</v>
      </c>
      <c r="F32" s="37">
        <v>2644960</v>
      </c>
      <c r="G32" t="s">
        <v>47</v>
      </c>
    </row>
    <row r="33" spans="2:7" x14ac:dyDescent="0.25">
      <c r="B33" s="9">
        <v>45814</v>
      </c>
      <c r="C33" t="s">
        <v>32</v>
      </c>
      <c r="D33" s="37" t="s">
        <v>4</v>
      </c>
      <c r="E33" s="37">
        <v>15000</v>
      </c>
      <c r="F33" s="37">
        <v>2659960</v>
      </c>
      <c r="G33" t="s">
        <v>46</v>
      </c>
    </row>
    <row r="34" spans="2:7" x14ac:dyDescent="0.25">
      <c r="B34" s="9">
        <v>45817</v>
      </c>
      <c r="C34" t="s">
        <v>79</v>
      </c>
      <c r="D34" s="37" t="s">
        <v>4</v>
      </c>
      <c r="E34" s="37">
        <v>2000</v>
      </c>
      <c r="F34" s="37">
        <v>2661960</v>
      </c>
      <c r="G34" t="s">
        <v>46</v>
      </c>
    </row>
    <row r="35" spans="2:7" x14ac:dyDescent="0.25">
      <c r="B35" s="9">
        <v>45817</v>
      </c>
      <c r="C35" t="s">
        <v>64</v>
      </c>
      <c r="D35" s="37" t="s">
        <v>4</v>
      </c>
      <c r="E35" s="37">
        <v>265000</v>
      </c>
      <c r="F35" s="37">
        <v>2926960</v>
      </c>
      <c r="G35" t="s">
        <v>54</v>
      </c>
    </row>
    <row r="36" spans="2:7" x14ac:dyDescent="0.25">
      <c r="B36" s="9">
        <v>45817</v>
      </c>
      <c r="C36" t="s">
        <v>44</v>
      </c>
      <c r="D36" s="37" t="s">
        <v>4</v>
      </c>
      <c r="E36" s="37">
        <v>580000</v>
      </c>
      <c r="F36" s="37">
        <v>3506960</v>
      </c>
      <c r="G36" t="s">
        <v>57</v>
      </c>
    </row>
    <row r="37" spans="2:7" x14ac:dyDescent="0.25">
      <c r="B37" s="9">
        <v>45817</v>
      </c>
      <c r="C37" t="s">
        <v>15</v>
      </c>
      <c r="D37" s="37" t="s">
        <v>4</v>
      </c>
      <c r="E37" s="37">
        <v>445000</v>
      </c>
      <c r="F37" s="37">
        <v>3951960</v>
      </c>
      <c r="G37" t="s">
        <v>53</v>
      </c>
    </row>
    <row r="38" spans="2:7" x14ac:dyDescent="0.25">
      <c r="B38" s="9">
        <v>45817</v>
      </c>
      <c r="C38" t="s">
        <v>8</v>
      </c>
      <c r="D38" s="37" t="s">
        <v>4</v>
      </c>
      <c r="E38" s="37">
        <v>50000</v>
      </c>
      <c r="F38" s="37">
        <v>4001960</v>
      </c>
      <c r="G38" t="s">
        <v>55</v>
      </c>
    </row>
    <row r="39" spans="2:7" x14ac:dyDescent="0.25">
      <c r="B39" s="9">
        <v>45817</v>
      </c>
      <c r="C39" t="s">
        <v>7</v>
      </c>
      <c r="D39" s="37" t="s">
        <v>4</v>
      </c>
      <c r="E39" s="37">
        <v>430000</v>
      </c>
      <c r="F39" s="37">
        <v>4431960</v>
      </c>
      <c r="G39" t="s">
        <v>56</v>
      </c>
    </row>
    <row r="40" spans="2:7" x14ac:dyDescent="0.25">
      <c r="B40" s="9">
        <v>45817</v>
      </c>
      <c r="C40" t="s">
        <v>76</v>
      </c>
      <c r="D40" s="37">
        <v>3000000</v>
      </c>
      <c r="E40" s="37" t="s">
        <v>4</v>
      </c>
      <c r="F40" s="37">
        <v>1431960</v>
      </c>
      <c r="G40" t="s">
        <v>88</v>
      </c>
    </row>
    <row r="41" spans="2:7" x14ac:dyDescent="0.25">
      <c r="B41" s="9">
        <v>45818</v>
      </c>
      <c r="C41" t="s">
        <v>12</v>
      </c>
      <c r="D41" s="37" t="s">
        <v>4</v>
      </c>
      <c r="E41" s="37">
        <v>120000</v>
      </c>
      <c r="F41" s="37">
        <v>1551960</v>
      </c>
      <c r="G41" t="s">
        <v>47</v>
      </c>
    </row>
    <row r="42" spans="2:7" x14ac:dyDescent="0.25">
      <c r="B42" s="9">
        <v>45818</v>
      </c>
      <c r="C42" t="s">
        <v>11</v>
      </c>
      <c r="D42" s="37" t="s">
        <v>4</v>
      </c>
      <c r="E42" s="37">
        <v>450000</v>
      </c>
      <c r="F42" s="37">
        <v>2001960</v>
      </c>
      <c r="G42" t="s">
        <v>51</v>
      </c>
    </row>
    <row r="43" spans="2:7" x14ac:dyDescent="0.25">
      <c r="B43" s="9">
        <v>45819</v>
      </c>
      <c r="C43" t="s">
        <v>16</v>
      </c>
      <c r="D43" s="37" t="s">
        <v>4</v>
      </c>
      <c r="E43" s="37">
        <v>165000</v>
      </c>
      <c r="F43" s="37">
        <v>2166960</v>
      </c>
      <c r="G43" t="s">
        <v>90</v>
      </c>
    </row>
    <row r="44" spans="2:7" x14ac:dyDescent="0.25">
      <c r="B44" s="9">
        <v>45819</v>
      </c>
      <c r="C44" t="s">
        <v>18</v>
      </c>
      <c r="D44" s="37" t="s">
        <v>4</v>
      </c>
      <c r="E44" s="37">
        <v>200000</v>
      </c>
      <c r="F44" s="37">
        <v>2366960</v>
      </c>
      <c r="G44" t="s">
        <v>59</v>
      </c>
    </row>
    <row r="45" spans="2:7" x14ac:dyDescent="0.25">
      <c r="B45" s="9">
        <v>45819</v>
      </c>
      <c r="C45" t="s">
        <v>19</v>
      </c>
      <c r="D45" s="37" t="s">
        <v>4</v>
      </c>
      <c r="E45" s="37">
        <v>150000</v>
      </c>
      <c r="F45" s="37">
        <v>2516960</v>
      </c>
      <c r="G45" t="s">
        <v>59</v>
      </c>
    </row>
    <row r="46" spans="2:7" x14ac:dyDescent="0.25">
      <c r="B46" s="9">
        <v>45819</v>
      </c>
      <c r="C46" t="s">
        <v>10</v>
      </c>
      <c r="D46" s="37" t="s">
        <v>4</v>
      </c>
      <c r="E46" s="37">
        <v>92500</v>
      </c>
      <c r="F46" s="37">
        <v>2609460</v>
      </c>
      <c r="G46" t="s">
        <v>49</v>
      </c>
    </row>
    <row r="47" spans="2:7" x14ac:dyDescent="0.25">
      <c r="B47" s="9">
        <v>45819</v>
      </c>
      <c r="C47" t="s">
        <v>76</v>
      </c>
      <c r="D47" s="37">
        <v>2200000</v>
      </c>
      <c r="E47" s="37" t="s">
        <v>4</v>
      </c>
      <c r="F47" s="37">
        <v>409460</v>
      </c>
      <c r="G47" t="s">
        <v>88</v>
      </c>
    </row>
    <row r="48" spans="2:7" x14ac:dyDescent="0.25">
      <c r="B48" s="9">
        <v>45820</v>
      </c>
      <c r="C48" t="s">
        <v>15</v>
      </c>
      <c r="D48" s="37" t="s">
        <v>4</v>
      </c>
      <c r="E48" s="37">
        <v>20000</v>
      </c>
      <c r="F48" s="37">
        <v>429460</v>
      </c>
      <c r="G48" t="s">
        <v>53</v>
      </c>
    </row>
    <row r="49" spans="2:7" x14ac:dyDescent="0.25">
      <c r="B49" s="9">
        <v>45824</v>
      </c>
      <c r="C49" t="s">
        <v>32</v>
      </c>
      <c r="D49" s="37" t="s">
        <v>4</v>
      </c>
      <c r="E49" s="37">
        <v>25000</v>
      </c>
      <c r="F49" s="37">
        <v>454460</v>
      </c>
      <c r="G49" t="s">
        <v>48</v>
      </c>
    </row>
    <row r="50" spans="2:7" x14ac:dyDescent="0.25">
      <c r="B50" s="9">
        <v>45824</v>
      </c>
      <c r="C50" t="s">
        <v>17</v>
      </c>
      <c r="D50" s="37" t="s">
        <v>4</v>
      </c>
      <c r="E50" s="37">
        <v>500000</v>
      </c>
      <c r="F50" s="37">
        <v>954460</v>
      </c>
      <c r="G50" t="s">
        <v>58</v>
      </c>
    </row>
    <row r="51" spans="2:7" x14ac:dyDescent="0.25">
      <c r="B51" s="9">
        <v>45824</v>
      </c>
      <c r="C51" t="s">
        <v>33</v>
      </c>
      <c r="D51" s="37" t="s">
        <v>4</v>
      </c>
      <c r="E51" s="37">
        <v>235000</v>
      </c>
      <c r="F51" s="37">
        <v>1189460</v>
      </c>
      <c r="G51" t="s">
        <v>91</v>
      </c>
    </row>
    <row r="52" spans="2:7" x14ac:dyDescent="0.25">
      <c r="B52" s="9">
        <v>45824</v>
      </c>
      <c r="C52" t="s">
        <v>16</v>
      </c>
      <c r="D52" s="37" t="s">
        <v>4</v>
      </c>
      <c r="E52" s="37">
        <v>50000</v>
      </c>
      <c r="F52" s="37">
        <v>1239460</v>
      </c>
      <c r="G52" t="s">
        <v>89</v>
      </c>
    </row>
    <row r="53" spans="2:7" x14ac:dyDescent="0.25">
      <c r="B53" s="9">
        <v>45824</v>
      </c>
      <c r="C53" t="s">
        <v>80</v>
      </c>
      <c r="D53" s="37">
        <v>53850</v>
      </c>
      <c r="E53" s="37" t="s">
        <v>4</v>
      </c>
      <c r="F53" s="37">
        <v>1185610</v>
      </c>
      <c r="G53" t="s">
        <v>92</v>
      </c>
    </row>
    <row r="54" spans="2:7" x14ac:dyDescent="0.25">
      <c r="B54" s="9">
        <v>45824</v>
      </c>
      <c r="C54" t="s">
        <v>76</v>
      </c>
      <c r="D54" s="37">
        <v>1100000</v>
      </c>
      <c r="E54" s="37" t="s">
        <v>4</v>
      </c>
      <c r="F54" s="37">
        <v>85610</v>
      </c>
      <c r="G54" t="s">
        <v>88</v>
      </c>
    </row>
    <row r="55" spans="2:7" x14ac:dyDescent="0.25">
      <c r="B55" s="9">
        <v>45825</v>
      </c>
      <c r="C55" t="s">
        <v>13</v>
      </c>
      <c r="D55" s="37" t="s">
        <v>4</v>
      </c>
      <c r="E55" s="37">
        <v>48000</v>
      </c>
      <c r="F55" s="37">
        <v>133610</v>
      </c>
      <c r="G55" t="s">
        <v>50</v>
      </c>
    </row>
    <row r="56" spans="2:7" x14ac:dyDescent="0.25">
      <c r="B56" s="9">
        <v>45827</v>
      </c>
      <c r="C56" t="s">
        <v>81</v>
      </c>
      <c r="D56" s="37" t="s">
        <v>4</v>
      </c>
      <c r="E56" s="37">
        <v>75000</v>
      </c>
      <c r="F56" s="37">
        <v>208610</v>
      </c>
    </row>
    <row r="57" spans="2:7" x14ac:dyDescent="0.25">
      <c r="B57" s="9">
        <v>45827</v>
      </c>
      <c r="C57" t="s">
        <v>14</v>
      </c>
      <c r="D57" s="37" t="s">
        <v>4</v>
      </c>
      <c r="E57" s="37">
        <v>4000</v>
      </c>
      <c r="F57" s="37">
        <v>212610</v>
      </c>
      <c r="G57" t="s">
        <v>87</v>
      </c>
    </row>
    <row r="58" spans="2:7" x14ac:dyDescent="0.25">
      <c r="B58" s="9">
        <v>45832</v>
      </c>
      <c r="C58" t="s">
        <v>8</v>
      </c>
      <c r="D58" s="37" t="s">
        <v>4</v>
      </c>
      <c r="E58" s="37">
        <v>250000</v>
      </c>
      <c r="F58" s="37">
        <v>462610</v>
      </c>
      <c r="G58" t="s">
        <v>55</v>
      </c>
    </row>
    <row r="59" spans="2:7" x14ac:dyDescent="0.25">
      <c r="B59" s="9">
        <v>45832</v>
      </c>
      <c r="C59" t="s">
        <v>82</v>
      </c>
      <c r="D59" s="39">
        <v>25219</v>
      </c>
      <c r="E59" s="37" t="s">
        <v>4</v>
      </c>
      <c r="F59" s="37">
        <v>437391</v>
      </c>
      <c r="G59" t="s">
        <v>45</v>
      </c>
    </row>
    <row r="60" spans="2:7" x14ac:dyDescent="0.25">
      <c r="B60" s="9">
        <v>45832</v>
      </c>
      <c r="C60" t="s">
        <v>76</v>
      </c>
      <c r="D60" s="37">
        <v>248322</v>
      </c>
      <c r="E60" s="37" t="s">
        <v>4</v>
      </c>
      <c r="F60" s="37">
        <v>189069</v>
      </c>
      <c r="G60" t="s">
        <v>88</v>
      </c>
    </row>
    <row r="61" spans="2:7" x14ac:dyDescent="0.25">
      <c r="B61" s="9">
        <v>45834</v>
      </c>
      <c r="C61" t="s">
        <v>17</v>
      </c>
      <c r="D61" s="37" t="s">
        <v>4</v>
      </c>
      <c r="E61" s="37">
        <v>136152</v>
      </c>
      <c r="F61" s="37">
        <v>325221</v>
      </c>
      <c r="G61" t="s">
        <v>58</v>
      </c>
    </row>
    <row r="62" spans="2:7" x14ac:dyDescent="0.25">
      <c r="B62" s="9">
        <v>45834</v>
      </c>
      <c r="C62" t="s">
        <v>40</v>
      </c>
      <c r="D62" s="37" t="s">
        <v>4</v>
      </c>
      <c r="E62" s="37">
        <v>2000</v>
      </c>
      <c r="F62" s="37">
        <v>327221</v>
      </c>
      <c r="G62" t="s">
        <v>46</v>
      </c>
    </row>
    <row r="63" spans="2:7" x14ac:dyDescent="0.25">
      <c r="B63" s="9">
        <v>45835</v>
      </c>
      <c r="C63" t="s">
        <v>83</v>
      </c>
      <c r="D63" s="37" t="s">
        <v>4</v>
      </c>
      <c r="E63" s="37">
        <v>24000</v>
      </c>
      <c r="F63" s="37">
        <v>351221</v>
      </c>
      <c r="G63" t="s">
        <v>46</v>
      </c>
    </row>
    <row r="64" spans="2:7" x14ac:dyDescent="0.25">
      <c r="B64" s="9">
        <v>45835</v>
      </c>
      <c r="C64" t="s">
        <v>84</v>
      </c>
      <c r="D64" s="38" t="s">
        <v>4</v>
      </c>
      <c r="E64" s="37">
        <v>24000</v>
      </c>
      <c r="F64" s="37">
        <v>375221</v>
      </c>
      <c r="G64" t="s">
        <v>46</v>
      </c>
    </row>
    <row r="65" spans="2:7" x14ac:dyDescent="0.25">
      <c r="B65" s="9">
        <v>45838</v>
      </c>
      <c r="C65" t="s">
        <v>86</v>
      </c>
      <c r="D65" s="37" t="s">
        <v>4</v>
      </c>
      <c r="E65" s="39">
        <v>150000</v>
      </c>
      <c r="F65" s="37">
        <v>525221</v>
      </c>
      <c r="G65" t="s">
        <v>45</v>
      </c>
    </row>
    <row r="66" spans="2:7" x14ac:dyDescent="0.25">
      <c r="B66" s="9">
        <v>45838</v>
      </c>
      <c r="C66" t="s">
        <v>93</v>
      </c>
      <c r="D66" s="37" t="s">
        <v>4</v>
      </c>
      <c r="E66" s="37">
        <v>25000</v>
      </c>
      <c r="F66" s="37">
        <v>550221</v>
      </c>
      <c r="G66" t="s">
        <v>46</v>
      </c>
    </row>
    <row r="67" spans="2:7" x14ac:dyDescent="0.25">
      <c r="B67" s="9">
        <v>45838</v>
      </c>
      <c r="C67" t="s">
        <v>61</v>
      </c>
      <c r="D67" s="37" t="s">
        <v>4</v>
      </c>
      <c r="E67" s="37">
        <v>25000</v>
      </c>
      <c r="F67" s="37">
        <v>575221</v>
      </c>
      <c r="G67" t="s">
        <v>66</v>
      </c>
    </row>
    <row r="68" spans="2:7" x14ac:dyDescent="0.25">
      <c r="B68" s="9">
        <v>45838</v>
      </c>
      <c r="C68" t="s">
        <v>62</v>
      </c>
      <c r="D68" s="37" t="s">
        <v>4</v>
      </c>
      <c r="E68" s="37">
        <v>2000</v>
      </c>
      <c r="F68" s="37">
        <v>577221</v>
      </c>
      <c r="G68" t="s">
        <v>46</v>
      </c>
    </row>
    <row r="69" spans="2:7" x14ac:dyDescent="0.25">
      <c r="B69" s="9">
        <v>45838</v>
      </c>
      <c r="C69" t="s">
        <v>12</v>
      </c>
      <c r="D69" s="37" t="s">
        <v>4</v>
      </c>
      <c r="E69" s="37">
        <v>100000</v>
      </c>
      <c r="F69" s="37">
        <v>677221</v>
      </c>
      <c r="G69" t="s">
        <v>47</v>
      </c>
    </row>
    <row r="70" spans="2:7" x14ac:dyDescent="0.25">
      <c r="B70" s="9">
        <v>45838</v>
      </c>
      <c r="C70" t="s">
        <v>85</v>
      </c>
      <c r="D70" s="39">
        <v>150000</v>
      </c>
      <c r="E70" s="37" t="s">
        <v>4</v>
      </c>
      <c r="F70" s="37">
        <v>527221</v>
      </c>
      <c r="G70" t="s">
        <v>45</v>
      </c>
    </row>
    <row r="71" spans="2:7" x14ac:dyDescent="0.25">
      <c r="B71" s="9"/>
      <c r="D71" s="40">
        <f>SUM(D5:D70)</f>
        <v>7748643</v>
      </c>
      <c r="E71" s="40">
        <f>SUM(E5:E70)</f>
        <v>8199152</v>
      </c>
      <c r="F71" s="37"/>
    </row>
    <row r="72" spans="2:7" x14ac:dyDescent="0.25">
      <c r="B72" s="9"/>
      <c r="D72" s="40">
        <f>+F2+E71-D71</f>
        <v>527221</v>
      </c>
      <c r="E72" s="37"/>
      <c r="F72" s="37"/>
    </row>
    <row r="75" spans="2:7" x14ac:dyDescent="0.25">
      <c r="B75" s="36" t="s">
        <v>5</v>
      </c>
      <c r="C75" s="35"/>
      <c r="D75" s="35"/>
      <c r="E75" s="35"/>
      <c r="F75" s="35"/>
    </row>
    <row r="76" spans="2:7" x14ac:dyDescent="0.25">
      <c r="B76" s="29" t="s">
        <v>1</v>
      </c>
      <c r="C76" s="29"/>
      <c r="D76" s="29"/>
      <c r="E76" s="29"/>
      <c r="F76" s="30">
        <v>8195152</v>
      </c>
    </row>
    <row r="77" spans="2:7" x14ac:dyDescent="0.25">
      <c r="B77" s="29" t="s">
        <v>2</v>
      </c>
      <c r="C77" s="29"/>
      <c r="D77" s="29"/>
      <c r="E77" s="29"/>
      <c r="F77" s="30">
        <f>+E57</f>
        <v>4000</v>
      </c>
    </row>
    <row r="78" spans="2:7" x14ac:dyDescent="0.25">
      <c r="B78" s="29" t="s">
        <v>6</v>
      </c>
      <c r="C78" s="29"/>
      <c r="D78" s="29"/>
      <c r="E78" s="29"/>
      <c r="F78" s="30">
        <v>0</v>
      </c>
    </row>
    <row r="79" spans="2:7" x14ac:dyDescent="0.25">
      <c r="B79" s="29" t="s">
        <v>3</v>
      </c>
      <c r="C79" s="29"/>
      <c r="D79" s="29"/>
      <c r="E79" s="29"/>
      <c r="F79" s="30">
        <v>0</v>
      </c>
    </row>
    <row r="80" spans="2:7" x14ac:dyDescent="0.25">
      <c r="B80" s="29" t="s">
        <v>35</v>
      </c>
      <c r="C80" s="29"/>
      <c r="D80" s="29"/>
      <c r="E80" s="29"/>
      <c r="F80" s="30">
        <v>0</v>
      </c>
    </row>
    <row r="81" spans="2:6" x14ac:dyDescent="0.25">
      <c r="B81" s="29" t="s">
        <v>36</v>
      </c>
      <c r="C81" s="29"/>
      <c r="D81" s="29"/>
      <c r="E81" s="29"/>
      <c r="F81" s="30">
        <v>0</v>
      </c>
    </row>
    <row r="82" spans="2:6" x14ac:dyDescent="0.25">
      <c r="B82" s="25" t="s">
        <v>39</v>
      </c>
      <c r="C82" s="25"/>
      <c r="D82" s="25"/>
      <c r="E82" s="25"/>
      <c r="F82" s="30">
        <v>0</v>
      </c>
    </row>
    <row r="83" spans="2:6" x14ac:dyDescent="0.25">
      <c r="F83" s="24"/>
    </row>
    <row r="84" spans="2:6" x14ac:dyDescent="0.25">
      <c r="F84" s="31">
        <f>SUM(F76:F83)</f>
        <v>8199152</v>
      </c>
    </row>
    <row r="86" spans="2:6" x14ac:dyDescent="0.25">
      <c r="F86" s="24"/>
    </row>
  </sheetData>
  <autoFilter ref="B4:G71" xr:uid="{00000000-0009-0000-0000-000003000000}"/>
  <mergeCells count="1">
    <mergeCell ref="B75:F75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2F9A-DEA9-4577-AA6E-043A68F3C795}">
  <dimension ref="A1:E66"/>
  <sheetViews>
    <sheetView topLeftCell="A47" workbookViewId="0">
      <selection activeCell="A47" sqref="A47"/>
    </sheetView>
  </sheetViews>
  <sheetFormatPr baseColWidth="10" defaultRowHeight="15" x14ac:dyDescent="0.25"/>
  <cols>
    <col min="1" max="1" width="10.42578125" bestFit="1" customWidth="1"/>
    <col min="2" max="2" width="34.140625" bestFit="1" customWidth="1"/>
  </cols>
  <sheetData>
    <row r="1" spans="1:5" x14ac:dyDescent="0.25">
      <c r="A1" s="9"/>
      <c r="D1" s="33"/>
      <c r="E1" s="33"/>
    </row>
    <row r="2" spans="1:5" x14ac:dyDescent="0.25">
      <c r="A2" s="9"/>
      <c r="D2" s="33"/>
      <c r="E2" s="33"/>
    </row>
    <row r="3" spans="1:5" x14ac:dyDescent="0.25">
      <c r="A3" s="9"/>
      <c r="D3" s="33"/>
      <c r="E3" s="33"/>
    </row>
    <row r="4" spans="1:5" x14ac:dyDescent="0.25">
      <c r="A4" s="9"/>
      <c r="D4" s="33"/>
      <c r="E4" s="33"/>
    </row>
    <row r="5" spans="1:5" x14ac:dyDescent="0.25">
      <c r="A5" s="9"/>
      <c r="D5" s="33"/>
      <c r="E5" s="33"/>
    </row>
    <row r="6" spans="1:5" x14ac:dyDescent="0.25">
      <c r="A6" s="9"/>
      <c r="D6" s="33"/>
      <c r="E6" s="33"/>
    </row>
    <row r="7" spans="1:5" x14ac:dyDescent="0.25">
      <c r="A7" s="9"/>
      <c r="D7" s="33"/>
      <c r="E7" s="33"/>
    </row>
    <row r="8" spans="1:5" x14ac:dyDescent="0.25">
      <c r="A8" s="9"/>
      <c r="C8" s="33"/>
      <c r="E8" s="33"/>
    </row>
    <row r="9" spans="1:5" x14ac:dyDescent="0.25">
      <c r="A9" s="9"/>
      <c r="C9" s="33"/>
      <c r="E9" s="33"/>
    </row>
    <row r="10" spans="1:5" x14ac:dyDescent="0.25">
      <c r="A10" s="9"/>
      <c r="C10" s="33"/>
      <c r="E10" s="33"/>
    </row>
    <row r="11" spans="1:5" x14ac:dyDescent="0.25">
      <c r="A11" s="9"/>
      <c r="C11" s="33"/>
      <c r="E11" s="33"/>
    </row>
    <row r="12" spans="1:5" x14ac:dyDescent="0.25">
      <c r="A12" s="9"/>
      <c r="D12" s="33"/>
      <c r="E12" s="33"/>
    </row>
    <row r="13" spans="1:5" x14ac:dyDescent="0.25">
      <c r="A13" s="9"/>
      <c r="D13" s="33"/>
      <c r="E13" s="33"/>
    </row>
    <row r="14" spans="1:5" x14ac:dyDescent="0.25">
      <c r="A14" s="9"/>
      <c r="D14" s="33"/>
      <c r="E14" s="33"/>
    </row>
    <row r="15" spans="1:5" x14ac:dyDescent="0.25">
      <c r="A15" s="9"/>
      <c r="D15" s="33"/>
      <c r="E15" s="33"/>
    </row>
    <row r="16" spans="1:5" x14ac:dyDescent="0.25">
      <c r="A16" s="9"/>
      <c r="C16" s="33"/>
      <c r="E16" s="33"/>
    </row>
    <row r="17" spans="1:5" x14ac:dyDescent="0.25">
      <c r="A17" s="9"/>
      <c r="C17" s="33"/>
      <c r="E17" s="33"/>
    </row>
    <row r="18" spans="1:5" x14ac:dyDescent="0.25">
      <c r="A18" s="9"/>
      <c r="C18" s="33"/>
      <c r="E18" s="33"/>
    </row>
    <row r="19" spans="1:5" x14ac:dyDescent="0.25">
      <c r="A19" s="9"/>
      <c r="C19" s="33"/>
      <c r="E19" s="33"/>
    </row>
    <row r="20" spans="1:5" x14ac:dyDescent="0.25">
      <c r="A20" s="9"/>
      <c r="D20" s="33"/>
      <c r="E20" s="33"/>
    </row>
    <row r="21" spans="1:5" x14ac:dyDescent="0.25">
      <c r="A21" s="9"/>
      <c r="D21" s="33"/>
      <c r="E21" s="33"/>
    </row>
    <row r="22" spans="1:5" x14ac:dyDescent="0.25">
      <c r="A22" s="9"/>
      <c r="D22" s="33"/>
      <c r="E22" s="33"/>
    </row>
    <row r="23" spans="1:5" x14ac:dyDescent="0.25">
      <c r="A23" s="9"/>
      <c r="C23" s="33"/>
      <c r="E23" s="33"/>
    </row>
    <row r="24" spans="1:5" x14ac:dyDescent="0.25">
      <c r="A24" s="9"/>
      <c r="D24" s="33"/>
      <c r="E24" s="33"/>
    </row>
    <row r="25" spans="1:5" x14ac:dyDescent="0.25">
      <c r="A25" s="9"/>
      <c r="D25" s="33"/>
      <c r="E25" s="33"/>
    </row>
    <row r="26" spans="1:5" x14ac:dyDescent="0.25">
      <c r="A26" s="9"/>
      <c r="D26" s="33"/>
      <c r="E26" s="33"/>
    </row>
    <row r="27" spans="1:5" x14ac:dyDescent="0.25">
      <c r="A27" s="9"/>
      <c r="D27" s="33"/>
      <c r="E27" s="33"/>
    </row>
    <row r="28" spans="1:5" x14ac:dyDescent="0.25">
      <c r="A28" s="9"/>
      <c r="D28" s="33"/>
      <c r="E28" s="33"/>
    </row>
    <row r="29" spans="1:5" x14ac:dyDescent="0.25">
      <c r="A29" s="9"/>
      <c r="D29" s="33"/>
      <c r="E29" s="33"/>
    </row>
    <row r="30" spans="1:5" x14ac:dyDescent="0.25">
      <c r="A30" s="9"/>
      <c r="D30" s="33"/>
      <c r="E30" s="33"/>
    </row>
    <row r="31" spans="1:5" x14ac:dyDescent="0.25">
      <c r="A31" s="9"/>
      <c r="D31" s="33"/>
      <c r="E31" s="33"/>
    </row>
    <row r="32" spans="1:5" x14ac:dyDescent="0.25">
      <c r="A32" s="9"/>
      <c r="D32" s="33"/>
      <c r="E32" s="33"/>
    </row>
    <row r="33" spans="1:5" x14ac:dyDescent="0.25">
      <c r="A33" s="9"/>
      <c r="D33" s="33"/>
      <c r="E33" s="33"/>
    </row>
    <row r="34" spans="1:5" x14ac:dyDescent="0.25">
      <c r="A34" s="9"/>
      <c r="D34" s="33"/>
      <c r="E34" s="33"/>
    </row>
    <row r="35" spans="1:5" x14ac:dyDescent="0.25">
      <c r="A35" s="9"/>
      <c r="D35" s="33"/>
      <c r="E35" s="33"/>
    </row>
    <row r="36" spans="1:5" x14ac:dyDescent="0.25">
      <c r="A36" s="9"/>
      <c r="C36" s="33"/>
      <c r="E36" s="33"/>
    </row>
    <row r="37" spans="1:5" x14ac:dyDescent="0.25">
      <c r="A37" s="9"/>
      <c r="D37" s="33"/>
      <c r="E37" s="33"/>
    </row>
    <row r="38" spans="1:5" x14ac:dyDescent="0.25">
      <c r="A38" s="9"/>
      <c r="D38" s="33"/>
      <c r="E38" s="33"/>
    </row>
    <row r="39" spans="1:5" x14ac:dyDescent="0.25">
      <c r="A39" s="9"/>
      <c r="D39" s="33"/>
      <c r="E39" s="33"/>
    </row>
    <row r="40" spans="1:5" x14ac:dyDescent="0.25">
      <c r="A40" s="9"/>
      <c r="D40" s="33"/>
      <c r="E40" s="33"/>
    </row>
    <row r="41" spans="1:5" x14ac:dyDescent="0.25">
      <c r="A41" s="9"/>
      <c r="D41" s="33"/>
      <c r="E41" s="33"/>
    </row>
    <row r="42" spans="1:5" x14ac:dyDescent="0.25">
      <c r="A42" s="9"/>
      <c r="D42" s="33"/>
      <c r="E42" s="33"/>
    </row>
    <row r="43" spans="1:5" x14ac:dyDescent="0.25">
      <c r="A43" s="9"/>
      <c r="C43" s="33"/>
      <c r="E43" s="33"/>
    </row>
    <row r="44" spans="1:5" x14ac:dyDescent="0.25">
      <c r="A44" s="9"/>
      <c r="D44" s="33"/>
      <c r="E44" s="33"/>
    </row>
    <row r="45" spans="1:5" x14ac:dyDescent="0.25">
      <c r="A45" s="9"/>
      <c r="D45" s="33"/>
      <c r="E45" s="33"/>
    </row>
    <row r="46" spans="1:5" x14ac:dyDescent="0.25">
      <c r="A46" s="9"/>
      <c r="D46" s="33"/>
      <c r="E46" s="33"/>
    </row>
    <row r="47" spans="1:5" x14ac:dyDescent="0.25">
      <c r="A47" s="9"/>
      <c r="D47" s="33"/>
      <c r="E47" s="33"/>
    </row>
    <row r="48" spans="1:5" x14ac:dyDescent="0.25">
      <c r="A48" s="9"/>
      <c r="D48" s="33"/>
      <c r="E48" s="33"/>
    </row>
    <row r="49" spans="1:5" x14ac:dyDescent="0.25">
      <c r="A49" s="9"/>
      <c r="C49" s="33"/>
      <c r="E49" s="33"/>
    </row>
    <row r="50" spans="1:5" x14ac:dyDescent="0.25">
      <c r="A50" s="9"/>
      <c r="C50" s="33"/>
      <c r="E50" s="33"/>
    </row>
    <row r="51" spans="1:5" x14ac:dyDescent="0.25">
      <c r="A51" s="9"/>
      <c r="D51" s="33"/>
      <c r="E51" s="33"/>
    </row>
    <row r="52" spans="1:5" x14ac:dyDescent="0.25">
      <c r="A52" s="9"/>
      <c r="D52" s="33"/>
      <c r="E52" s="33"/>
    </row>
    <row r="53" spans="1:5" x14ac:dyDescent="0.25">
      <c r="A53" s="9"/>
      <c r="D53" s="33"/>
      <c r="E53" s="33"/>
    </row>
    <row r="54" spans="1:5" x14ac:dyDescent="0.25">
      <c r="A54" s="9"/>
      <c r="D54" s="33"/>
      <c r="E54" s="33"/>
    </row>
    <row r="55" spans="1:5" x14ac:dyDescent="0.25">
      <c r="A55" s="9"/>
      <c r="C55" s="33"/>
      <c r="E55" s="33"/>
    </row>
    <row r="56" spans="1:5" x14ac:dyDescent="0.25">
      <c r="A56" s="9"/>
      <c r="C56" s="33"/>
      <c r="E56" s="33"/>
    </row>
    <row r="57" spans="1:5" x14ac:dyDescent="0.25">
      <c r="A57" s="9"/>
      <c r="D57" s="33"/>
      <c r="E57" s="33"/>
    </row>
    <row r="58" spans="1:5" x14ac:dyDescent="0.25">
      <c r="A58" s="9"/>
      <c r="D58" s="33"/>
      <c r="E58" s="33"/>
    </row>
    <row r="59" spans="1:5" x14ac:dyDescent="0.25">
      <c r="A59" s="9"/>
      <c r="D59" s="33"/>
      <c r="E59" s="33"/>
    </row>
    <row r="60" spans="1:5" x14ac:dyDescent="0.25">
      <c r="A60" s="9"/>
      <c r="D60" s="33"/>
      <c r="E60" s="33"/>
    </row>
    <row r="61" spans="1:5" x14ac:dyDescent="0.25">
      <c r="A61" s="9"/>
      <c r="D61" s="33"/>
      <c r="E61" s="33"/>
    </row>
    <row r="62" spans="1:5" x14ac:dyDescent="0.25">
      <c r="A62" s="9"/>
      <c r="D62" s="33"/>
      <c r="E62" s="33"/>
    </row>
    <row r="63" spans="1:5" x14ac:dyDescent="0.25">
      <c r="A63" s="9"/>
      <c r="D63" s="33"/>
      <c r="E63" s="33"/>
    </row>
    <row r="64" spans="1:5" x14ac:dyDescent="0.25">
      <c r="A64" s="9"/>
      <c r="D64" s="33"/>
      <c r="E64" s="33"/>
    </row>
    <row r="65" spans="1:5" x14ac:dyDescent="0.25">
      <c r="A65" s="9"/>
      <c r="D65" s="33"/>
      <c r="E65" s="33"/>
    </row>
    <row r="66" spans="1:5" x14ac:dyDescent="0.25">
      <c r="A66" s="9"/>
      <c r="C66" s="33"/>
      <c r="E66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Cartola bancaria</vt:lpstr>
      <vt:lpstr>COMPROBANTES DE GASTOS</vt:lpstr>
      <vt:lpstr>Detalle movimientos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Katherine Perona</cp:lastModifiedBy>
  <dcterms:created xsi:type="dcterms:W3CDTF">2024-03-09T00:07:05Z</dcterms:created>
  <dcterms:modified xsi:type="dcterms:W3CDTF">2025-08-11T02:43:16Z</dcterms:modified>
</cp:coreProperties>
</file>