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aperonar\Documents\Personal\"/>
    </mc:Choice>
  </mc:AlternateContent>
  <bookViews>
    <workbookView xWindow="0" yWindow="0" windowWidth="19200" windowHeight="6730" activeTab="3"/>
  </bookViews>
  <sheets>
    <sheet name="Resumen" sheetId="5" r:id="rId1"/>
    <sheet name="Cartola bancaria" sheetId="2" r:id="rId2"/>
    <sheet name="COMPROBANTES DE GASTOS" sheetId="6" r:id="rId3"/>
    <sheet name="Detalle movimientos" sheetId="4" r:id="rId4"/>
  </sheets>
  <definedNames>
    <definedName name="_xlnm._FilterDatabase" localSheetId="3" hidden="1">'Detalle movimientos'!$B$4:$G$77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87" i="4" l="1"/>
  <c r="F81" i="4"/>
  <c r="F86" i="4"/>
  <c r="F83" i="4"/>
  <c r="E76" i="4"/>
  <c r="D76" i="4"/>
  <c r="D77" i="4" l="1"/>
  <c r="F64" i="4"/>
  <c r="F65" i="4" s="1"/>
  <c r="F82" i="4" l="1"/>
  <c r="E9" i="5" l="1"/>
  <c r="E10" i="5"/>
  <c r="F84" i="4" l="1"/>
  <c r="F89" i="4" s="1"/>
  <c r="E11" i="5"/>
</calcChain>
</file>

<file path=xl/sharedStrings.xml><?xml version="1.0" encoding="utf-8"?>
<sst xmlns="http://schemas.openxmlformats.org/spreadsheetml/2006/main" count="239" uniqueCount="107">
  <si>
    <t xml:space="preserve">     INFORME INGRESOS Y GASTOS "LOS PRADOS DE NOS"</t>
  </si>
  <si>
    <t>Pagos Recibidos por las Plazas</t>
  </si>
  <si>
    <t>Pagos Recibidos por Certificados de residencia</t>
  </si>
  <si>
    <t>Pagos Recibidos por otras actividades ferias  y otro</t>
  </si>
  <si>
    <t xml:space="preserve"> </t>
  </si>
  <si>
    <t>DETALLE DE PAGOS RECIBIDOS POR CONCEPTO</t>
  </si>
  <si>
    <t>Pagos Recibidos por uso de Cancha</t>
  </si>
  <si>
    <t>TEF 11744313-2 MORALES SANTIS</t>
  </si>
  <si>
    <t>TEF 11744313-2 LETICIA ALEJAND</t>
  </si>
  <si>
    <t>TEF 14620243-8 Alejandro Herna</t>
  </si>
  <si>
    <t>TEF 16984656-1 Cyntia Estefany</t>
  </si>
  <si>
    <t>TEF 16339992-K Barbara Nicole</t>
  </si>
  <si>
    <t>TEF 14394660-6 Jacqueline Del</t>
  </si>
  <si>
    <t>TEF 76295074-K Empresa de segu</t>
  </si>
  <si>
    <t>TEF 16041311-5 LEONELLO RODRIG</t>
  </si>
  <si>
    <t>TEF 17673629-1 REYES TORRES EY</t>
  </si>
  <si>
    <t>TEF 15621439-6 Pablo Esteban N</t>
  </si>
  <si>
    <t>TEF 12633489-3 JAVIER JARA CHA</t>
  </si>
  <si>
    <t>TEF 17317875-1 Roberto Alejand</t>
  </si>
  <si>
    <t>TEF 15193295-9 ROBERTO CARLOS</t>
  </si>
  <si>
    <t>TEF 13687739-9 NUNEZ SANTANA L</t>
  </si>
  <si>
    <t>TEF 15908670-4 Ruth Dayana Cue</t>
  </si>
  <si>
    <t>TEF 10190270-6 SEGOVIA VALDES</t>
  </si>
  <si>
    <t xml:space="preserve">FECHA </t>
  </si>
  <si>
    <t>CONCEPTO</t>
  </si>
  <si>
    <t>INGRESO</t>
  </si>
  <si>
    <t>GASTO</t>
  </si>
  <si>
    <t>SALDO</t>
  </si>
  <si>
    <t>=</t>
  </si>
  <si>
    <t xml:space="preserve">SALDO MES INICIAL </t>
  </si>
  <si>
    <t>+</t>
  </si>
  <si>
    <t>Ingresos del mes</t>
  </si>
  <si>
    <t>-</t>
  </si>
  <si>
    <t>Gastos del mes</t>
  </si>
  <si>
    <t xml:space="preserve">SALDO FINAL </t>
  </si>
  <si>
    <t>TEF 12262736-5 FABIOLA CAROLA</t>
  </si>
  <si>
    <t>TEF 16378813-6 NATALY ANDREA C</t>
  </si>
  <si>
    <t>TEF 15510499-6 Nelson Ignacio</t>
  </si>
  <si>
    <t>COMISION MANTENCION PLAN</t>
  </si>
  <si>
    <t>IVA POR COMISION/CARGOS</t>
  </si>
  <si>
    <t>SALDO CONTABLE INICIAL</t>
  </si>
  <si>
    <t>Pagos recibidos por demanda cierre acceso sur</t>
  </si>
  <si>
    <t>Otros movimientos cuenta personal</t>
  </si>
  <si>
    <t>SALDO PROX MES</t>
  </si>
  <si>
    <t>TEF 19633217-0 Noemi Estrella</t>
  </si>
  <si>
    <t>TEF 16070514-0 KATINA VALESKA</t>
  </si>
  <si>
    <t>TEF 18116454-9 Esteban Emanuel</t>
  </si>
  <si>
    <t>TEF 18187749-9 Gonzalo Alexand</t>
  </si>
  <si>
    <t>CUENTA PERSONAL</t>
  </si>
  <si>
    <t>TEF 15786908-6 ANA PERONA</t>
  </si>
  <si>
    <t>CERTIFICADOS DE RESIDENCIA</t>
  </si>
  <si>
    <t>PAGO DIRECTO</t>
  </si>
  <si>
    <t>PAGO PLAZA TURIN</t>
  </si>
  <si>
    <t>PAGO PLAZA MARBELLA</t>
  </si>
  <si>
    <t>PAGO PLAZA LA CORUÑA</t>
  </si>
  <si>
    <t>PAGO PLAZA RHM</t>
  </si>
  <si>
    <t>PAGO PLAZA VALENCIA</t>
  </si>
  <si>
    <t>PAGO PUS</t>
  </si>
  <si>
    <t>PAGO PLAZA PERUGIA</t>
  </si>
  <si>
    <t>PAGO PLAZA GENOVA</t>
  </si>
  <si>
    <t>PAGO PLAZA LIVORNO</t>
  </si>
  <si>
    <t>PAGO PLAZA ELBA</t>
  </si>
  <si>
    <t>PAGO PLAZA BARCELONA</t>
  </si>
  <si>
    <t>PAGO PLAZA EMH</t>
  </si>
  <si>
    <t xml:space="preserve">PAGO PLAZA RISOPATRON </t>
  </si>
  <si>
    <t>TEF 15372240-4 Francisco Anton</t>
  </si>
  <si>
    <t>TEF 13939550-6 ESPINOZA VALVER</t>
  </si>
  <si>
    <t>TEF 9977996-9 ELIZABETH YOLAN</t>
  </si>
  <si>
    <t>TEF 16338579-1 MARIANKA PIERA</t>
  </si>
  <si>
    <t>TEF 12099202-3 CRISTIAN ESTEBA</t>
  </si>
  <si>
    <t>187209 PAGO TARJ.CRED. POR SWE</t>
  </si>
  <si>
    <t>TRANSF. DE LUIS ALFREDO ARTEAG</t>
  </si>
  <si>
    <t>TEF 17566278-2 EDGARD ADOLFO R</t>
  </si>
  <si>
    <t>TEF 26198797-K Angel Ramon Tov</t>
  </si>
  <si>
    <t>TEF 15475959-K Royland Tapia D</t>
  </si>
  <si>
    <t>TEF 16558810-K Carol Rabelo</t>
  </si>
  <si>
    <t>PAGO CUOTA 014 DE 710141088375</t>
  </si>
  <si>
    <t>TEF 16421181-9 FEBRE LAGOS ALE</t>
  </si>
  <si>
    <t>TEF 18512267-0 Carlos Miguel L</t>
  </si>
  <si>
    <t>DESGRAVAMEN LINEA DE CREDITO</t>
  </si>
  <si>
    <t>TEF 19891858-K NICOLAS JOSE OT</t>
  </si>
  <si>
    <t>930556 PAGO MINIMO TARJETA DE</t>
  </si>
  <si>
    <t>TEF 15554439-2 Elia Margareth</t>
  </si>
  <si>
    <t>374767 PAGO TARJ.CRED. POR SWE</t>
  </si>
  <si>
    <t>DEPOSITO EN EFECTIVO</t>
  </si>
  <si>
    <t>TEF 13695280-3 FRANCISCO JAVIE</t>
  </si>
  <si>
    <t>TEF 19430472-2 BRUNO ESTEBAN L</t>
  </si>
  <si>
    <t>DEPOSITO CTA BCO ESTADO JJVV</t>
  </si>
  <si>
    <t>PAGO BIDONES DE AGUA RABELO</t>
  </si>
  <si>
    <t>PAGO UTILES DE ASEO RABELO</t>
  </si>
  <si>
    <t xml:space="preserve">PAGO VERSEP </t>
  </si>
  <si>
    <t>PAGO LISBOA 1179</t>
  </si>
  <si>
    <t>PAGO LISBOA 1221</t>
  </si>
  <si>
    <t>PAGO PLAZA ANCONA</t>
  </si>
  <si>
    <t>RESERVA MULTICANCHA</t>
  </si>
  <si>
    <t>TEF 16045507-1 SEBASTIAN CARRION</t>
  </si>
  <si>
    <t>PAGO PLAZA BLANCAVILLA Y PUN</t>
  </si>
  <si>
    <t>PAGO PLAZA ABRAHAM AZAR</t>
  </si>
  <si>
    <t>PAGO PLAZA MARIO ARROYO</t>
  </si>
  <si>
    <t>PAGI DIRECTO</t>
  </si>
  <si>
    <t>PAGO MADRID 4836</t>
  </si>
  <si>
    <t>TEF 19280720-4 DANIEL CALDERON</t>
  </si>
  <si>
    <t>PAGO BARI 1001</t>
  </si>
  <si>
    <t>PAGO CASTELLO PONIENTE 4750</t>
  </si>
  <si>
    <t>Transferencia realizada desde Banco estado (Javier Jara)</t>
  </si>
  <si>
    <t>Noviembre 2024</t>
  </si>
  <si>
    <t>CARTOLA BANCARIA MES DE NOVIEMBRE 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</si>
</sst>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1" formatCode="_ * #,##0_ ;_ * \-#,##0_ ;_ * &quot;-&quot;_ ;_ @_ "/>
    <numFmt numFmtId="164" formatCode="&quot;$&quot;\ #,##0"/>
    <numFmt numFmtId="165" formatCode="#,##0_ ;[Red]\-#,##0\ "/>
  </numFmts>
  <fonts count="1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sz val="11"/>
      <name val="Calibri"/>
      <family val="2"/>
    </font>
    <font>
      <b/>
      <sz val="11"/>
      <color theme="1"/>
      <name val="Calibri"/>
      <family val="2"/>
    </font>
    <font>
      <sz val="11"/>
      <color theme="1"/>
      <name val="Calibri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</font>
    <font>
      <sz val="11"/>
      <name val="Calibri"/>
      <family val="2"/>
    </font>
    <font>
      <b/>
      <sz val="11"/>
      <color rgb="FFFF0000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FFFF00"/>
        <bgColor rgb="FFFFFF00"/>
      </patternFill>
    </fill>
    <fill>
      <patternFill patternType="solid">
        <fgColor rgb="FF00B050"/>
        <bgColor rgb="FF00B050"/>
      </patternFill>
    </fill>
    <fill>
      <patternFill patternType="solid">
        <fgColor rgb="FFFFFF00"/>
        <bgColor indexed="64"/>
      </patternFill>
    </fill>
    <fill>
      <patternFill patternType="solid">
        <fgColor rgb="FF00B050"/>
        <bgColor indexed="64"/>
      </patternFill>
    </fill>
  </fills>
  <borders count="7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mediumDashed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1" fontId="6" fillId="0" borderId="0" applyFont="0" applyFill="0" applyBorder="0" applyAlignment="0" applyProtection="0"/>
  </cellStyleXfs>
  <cellXfs count="45">
    <xf numFmtId="0" fontId="0" fillId="0" borderId="0" xfId="0"/>
    <xf numFmtId="0" fontId="1" fillId="0" borderId="0" xfId="0" applyFont="1"/>
    <xf numFmtId="0" fontId="2" fillId="2" borderId="0" xfId="0" applyFont="1" applyFill="1" applyBorder="1"/>
    <xf numFmtId="0" fontId="2" fillId="2" borderId="0" xfId="0" applyFont="1" applyFill="1" applyBorder="1" applyAlignment="1">
      <alignment horizontal="center"/>
    </xf>
    <xf numFmtId="0" fontId="4" fillId="4" borderId="2" xfId="0" applyFont="1" applyFill="1" applyBorder="1" applyAlignment="1">
      <alignment horizontal="center"/>
    </xf>
    <xf numFmtId="0" fontId="4" fillId="4" borderId="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2" fillId="0" borderId="0" xfId="0" applyFont="1"/>
    <xf numFmtId="0" fontId="5" fillId="2" borderId="0" xfId="0" applyFont="1" applyFill="1" applyBorder="1"/>
    <xf numFmtId="14" fontId="0" fillId="0" borderId="0" xfId="0" applyNumberFormat="1"/>
    <xf numFmtId="0" fontId="3" fillId="0" borderId="0" xfId="0" applyFont="1" applyBorder="1"/>
    <xf numFmtId="49" fontId="4" fillId="2" borderId="0" xfId="0" applyNumberFormat="1" applyFont="1" applyFill="1" applyBorder="1"/>
    <xf numFmtId="0" fontId="4" fillId="2" borderId="0" xfId="0" applyFont="1" applyFill="1" applyBorder="1"/>
    <xf numFmtId="0" fontId="7" fillId="2" borderId="0" xfId="0" applyFont="1" applyFill="1" applyBorder="1"/>
    <xf numFmtId="0" fontId="7" fillId="2" borderId="0" xfId="0" applyFont="1" applyFill="1" applyBorder="1" applyAlignment="1">
      <alignment horizontal="center"/>
    </xf>
    <xf numFmtId="0" fontId="6" fillId="0" borderId="0" xfId="0" applyFont="1"/>
    <xf numFmtId="0" fontId="7" fillId="2" borderId="5" xfId="0" applyFont="1" applyFill="1" applyBorder="1"/>
    <xf numFmtId="0" fontId="7" fillId="2" borderId="5" xfId="0" applyFont="1" applyFill="1" applyBorder="1" applyAlignment="1">
      <alignment horizontal="center"/>
    </xf>
    <xf numFmtId="165" fontId="7" fillId="2" borderId="5" xfId="0" applyNumberFormat="1" applyFont="1" applyFill="1" applyBorder="1"/>
    <xf numFmtId="165" fontId="2" fillId="0" borderId="0" xfId="0" applyNumberFormat="1" applyFont="1"/>
    <xf numFmtId="0" fontId="2" fillId="0" borderId="1" xfId="0" applyFont="1" applyBorder="1"/>
    <xf numFmtId="0" fontId="7" fillId="2" borderId="1" xfId="0" applyFont="1" applyFill="1" applyBorder="1"/>
    <xf numFmtId="0" fontId="0" fillId="0" borderId="1" xfId="0" applyBorder="1"/>
    <xf numFmtId="165" fontId="2" fillId="0" borderId="1" xfId="0" applyNumberFormat="1" applyFont="1" applyBorder="1"/>
    <xf numFmtId="0" fontId="0" fillId="0" borderId="0" xfId="0" applyFill="1"/>
    <xf numFmtId="41" fontId="0" fillId="0" borderId="0" xfId="0" applyNumberFormat="1"/>
    <xf numFmtId="0" fontId="5" fillId="2" borderId="6" xfId="0" applyFont="1" applyFill="1" applyBorder="1"/>
    <xf numFmtId="164" fontId="5" fillId="2" borderId="6" xfId="0" applyNumberFormat="1" applyFont="1" applyFill="1" applyBorder="1" applyAlignment="1">
      <alignment horizontal="right"/>
    </xf>
    <xf numFmtId="0" fontId="0" fillId="0" borderId="6" xfId="0" applyBorder="1"/>
    <xf numFmtId="41" fontId="1" fillId="0" borderId="0" xfId="1" applyFont="1"/>
    <xf numFmtId="41" fontId="4" fillId="4" borderId="3" xfId="1" applyFont="1" applyFill="1" applyBorder="1" applyAlignment="1">
      <alignment horizontal="center"/>
    </xf>
    <xf numFmtId="41" fontId="9" fillId="4" borderId="3" xfId="1" applyFont="1" applyFill="1" applyBorder="1" applyAlignment="1">
      <alignment horizontal="center"/>
    </xf>
    <xf numFmtId="41" fontId="1" fillId="0" borderId="0" xfId="0" applyNumberFormat="1" applyFont="1"/>
    <xf numFmtId="0" fontId="4" fillId="3" borderId="0" xfId="0" applyFont="1" applyFill="1" applyBorder="1"/>
    <xf numFmtId="165" fontId="4" fillId="3" borderId="0" xfId="0" applyNumberFormat="1" applyFont="1" applyFill="1" applyBorder="1"/>
    <xf numFmtId="3" fontId="0" fillId="0" borderId="0" xfId="0" applyNumberFormat="1"/>
    <xf numFmtId="3" fontId="0" fillId="5" borderId="0" xfId="0" applyNumberFormat="1" applyFill="1"/>
    <xf numFmtId="41" fontId="0" fillId="0" borderId="0" xfId="1" applyFont="1"/>
    <xf numFmtId="41" fontId="0" fillId="5" borderId="0" xfId="1" applyFont="1" applyFill="1"/>
    <xf numFmtId="164" fontId="2" fillId="2" borderId="6" xfId="0" applyNumberFormat="1" applyFont="1" applyFill="1" applyBorder="1" applyAlignment="1">
      <alignment horizontal="right"/>
    </xf>
    <xf numFmtId="164" fontId="1" fillId="6" borderId="0" xfId="0" applyNumberFormat="1" applyFont="1" applyFill="1"/>
    <xf numFmtId="49" fontId="4" fillId="3" borderId="0" xfId="0" applyNumberFormat="1" applyFont="1" applyFill="1" applyBorder="1" applyAlignment="1">
      <alignment horizontal="center"/>
    </xf>
    <xf numFmtId="0" fontId="3" fillId="0" borderId="0" xfId="0" applyFont="1" applyBorder="1"/>
    <xf numFmtId="0" fontId="7" fillId="4" borderId="0" xfId="0" applyFont="1" applyFill="1" applyBorder="1" applyAlignment="1">
      <alignment horizontal="center"/>
    </xf>
    <xf numFmtId="0" fontId="8" fillId="0" borderId="0" xfId="0" applyFont="1" applyBorder="1"/>
  </cellXfs>
  <cellStyles count="2">
    <cellStyle name="Millares [0]" xfId="1" builtinId="6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10" Type="http://schemas.openxmlformats.org/officeDocument/2006/relationships/image" Target="../media/image13.pn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0</xdr:rowOff>
    </xdr:from>
    <xdr:ext cx="1076325" cy="962025"/>
    <xdr:pic>
      <xdr:nvPicPr>
        <xdr:cNvPr id="2" name="image1.jpg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0"/>
          <a:ext cx="1076325" cy="962025"/>
        </a:xfrm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184150</xdr:colOff>
      <xdr:row>36</xdr:row>
      <xdr:rowOff>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42150" cy="6629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152400</xdr:rowOff>
    </xdr:from>
    <xdr:to>
      <xdr:col>9</xdr:col>
      <xdr:colOff>132816</xdr:colOff>
      <xdr:row>62</xdr:row>
      <xdr:rowOff>114555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597650"/>
          <a:ext cx="6990816" cy="49342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334272</xdr:colOff>
      <xdr:row>37</xdr:row>
      <xdr:rowOff>131144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430272" cy="6944694"/>
        </a:xfrm>
        <a:prstGeom prst="rect">
          <a:avLst/>
        </a:prstGeom>
      </xdr:spPr>
    </xdr:pic>
    <xdr:clientData/>
  </xdr:twoCellAnchor>
  <xdr:twoCellAnchor editAs="oneCell">
    <xdr:from>
      <xdr:col>8</xdr:col>
      <xdr:colOff>330200</xdr:colOff>
      <xdr:row>0</xdr:row>
      <xdr:rowOff>0</xdr:rowOff>
    </xdr:from>
    <xdr:to>
      <xdr:col>21</xdr:col>
      <xdr:colOff>674530</xdr:colOff>
      <xdr:row>42</xdr:row>
      <xdr:rowOff>20132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26200" y="0"/>
          <a:ext cx="10250330" cy="77544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171450</xdr:rowOff>
    </xdr:from>
    <xdr:to>
      <xdr:col>5</xdr:col>
      <xdr:colOff>675149</xdr:colOff>
      <xdr:row>82</xdr:row>
      <xdr:rowOff>172583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4903450"/>
          <a:ext cx="4485149" cy="7182983"/>
        </a:xfrm>
        <a:prstGeom prst="rect">
          <a:avLst/>
        </a:prstGeom>
      </xdr:spPr>
    </xdr:pic>
    <xdr:clientData/>
  </xdr:twoCellAnchor>
  <xdr:twoCellAnchor editAs="oneCell">
    <xdr:from>
      <xdr:col>5</xdr:col>
      <xdr:colOff>718488</xdr:colOff>
      <xdr:row>44</xdr:row>
      <xdr:rowOff>0</xdr:rowOff>
    </xdr:from>
    <xdr:to>
      <xdr:col>11</xdr:col>
      <xdr:colOff>654767</xdr:colOff>
      <xdr:row>83</xdr:row>
      <xdr:rowOff>6350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528488" y="14916150"/>
          <a:ext cx="4508279" cy="71882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673100</xdr:colOff>
      <xdr:row>43</xdr:row>
      <xdr:rowOff>76199</xdr:rowOff>
    </xdr:from>
    <xdr:to>
      <xdr:col>19</xdr:col>
      <xdr:colOff>172205</xdr:colOff>
      <xdr:row>88</xdr:row>
      <xdr:rowOff>103302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55100" y="14808199"/>
          <a:ext cx="5595105" cy="8313853"/>
        </a:xfrm>
        <a:prstGeom prst="rect">
          <a:avLst/>
        </a:prstGeom>
      </xdr:spPr>
    </xdr:pic>
    <xdr:clientData/>
  </xdr:twoCellAnchor>
  <xdr:twoCellAnchor editAs="oneCell">
    <xdr:from>
      <xdr:col>19</xdr:col>
      <xdr:colOff>596900</xdr:colOff>
      <xdr:row>43</xdr:row>
      <xdr:rowOff>152400</xdr:rowOff>
    </xdr:from>
    <xdr:to>
      <xdr:col>27</xdr:col>
      <xdr:colOff>92855</xdr:colOff>
      <xdr:row>87</xdr:row>
      <xdr:rowOff>137654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074900" y="14884400"/>
          <a:ext cx="5591955" cy="8087854"/>
        </a:xfrm>
        <a:prstGeom prst="rect">
          <a:avLst/>
        </a:prstGeom>
      </xdr:spPr>
    </xdr:pic>
    <xdr:clientData/>
  </xdr:twoCellAnchor>
  <xdr:twoCellAnchor editAs="oneCell">
    <xdr:from>
      <xdr:col>26</xdr:col>
      <xdr:colOff>488950</xdr:colOff>
      <xdr:row>43</xdr:row>
      <xdr:rowOff>152400</xdr:rowOff>
    </xdr:from>
    <xdr:to>
      <xdr:col>33</xdr:col>
      <xdr:colOff>375379</xdr:colOff>
      <xdr:row>89</xdr:row>
      <xdr:rowOff>178986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300950" y="14884400"/>
          <a:ext cx="5220429" cy="8497486"/>
        </a:xfrm>
        <a:prstGeom prst="rect">
          <a:avLst/>
        </a:prstGeom>
      </xdr:spPr>
    </xdr:pic>
    <xdr:clientData/>
  </xdr:twoCellAnchor>
  <xdr:twoCellAnchor editAs="oneCell">
    <xdr:from>
      <xdr:col>33</xdr:col>
      <xdr:colOff>381000</xdr:colOff>
      <xdr:row>43</xdr:row>
      <xdr:rowOff>146050</xdr:rowOff>
    </xdr:from>
    <xdr:to>
      <xdr:col>40</xdr:col>
      <xdr:colOff>115007</xdr:colOff>
      <xdr:row>89</xdr:row>
      <xdr:rowOff>96425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527000" y="14878050"/>
          <a:ext cx="5068007" cy="84212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171450</xdr:rowOff>
    </xdr:from>
    <xdr:to>
      <xdr:col>6</xdr:col>
      <xdr:colOff>327293</xdr:colOff>
      <xdr:row>125</xdr:row>
      <xdr:rowOff>182120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2085300"/>
          <a:ext cx="4899293" cy="792912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83</xdr:row>
      <xdr:rowOff>0</xdr:rowOff>
    </xdr:from>
    <xdr:to>
      <xdr:col>9</xdr:col>
      <xdr:colOff>381372</xdr:colOff>
      <xdr:row>112</xdr:row>
      <xdr:rowOff>89658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572000" y="22098000"/>
          <a:ext cx="2667372" cy="5430008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</xdr:colOff>
      <xdr:row>83</xdr:row>
      <xdr:rowOff>31750</xdr:rowOff>
    </xdr:from>
    <xdr:to>
      <xdr:col>15</xdr:col>
      <xdr:colOff>260955</xdr:colOff>
      <xdr:row>123</xdr:row>
      <xdr:rowOff>153549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889750" y="22129750"/>
          <a:ext cx="4801205" cy="7487799"/>
        </a:xfrm>
        <a:prstGeom prst="rect">
          <a:avLst/>
        </a:prstGeom>
      </xdr:spPr>
    </xdr:pic>
    <xdr:clientData/>
  </xdr:twoCellAnchor>
  <xdr:twoCellAnchor editAs="oneCell">
    <xdr:from>
      <xdr:col>14</xdr:col>
      <xdr:colOff>635000</xdr:colOff>
      <xdr:row>83</xdr:row>
      <xdr:rowOff>127000</xdr:rowOff>
    </xdr:from>
    <xdr:to>
      <xdr:col>21</xdr:col>
      <xdr:colOff>473797</xdr:colOff>
      <xdr:row>129</xdr:row>
      <xdr:rowOff>67849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303000" y="22225000"/>
          <a:ext cx="5172797" cy="8411749"/>
        </a:xfrm>
        <a:prstGeom prst="rect">
          <a:avLst/>
        </a:prstGeom>
      </xdr:spPr>
    </xdr:pic>
    <xdr:clientData/>
  </xdr:twoCellAnchor>
  <xdr:twoCellAnchor editAs="oneCell">
    <xdr:from>
      <xdr:col>21</xdr:col>
      <xdr:colOff>57150</xdr:colOff>
      <xdr:row>83</xdr:row>
      <xdr:rowOff>171450</xdr:rowOff>
    </xdr:from>
    <xdr:to>
      <xdr:col>26</xdr:col>
      <xdr:colOff>543525</xdr:colOff>
      <xdr:row>129</xdr:row>
      <xdr:rowOff>17036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059150" y="22269450"/>
          <a:ext cx="4296375" cy="83164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139700</xdr:rowOff>
    </xdr:from>
    <xdr:to>
      <xdr:col>6</xdr:col>
      <xdr:colOff>337247</xdr:colOff>
      <xdr:row>166</xdr:row>
      <xdr:rowOff>175759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29972000"/>
          <a:ext cx="4909247" cy="7586209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317500</xdr:colOff>
      <xdr:row>123</xdr:row>
      <xdr:rowOff>114300</xdr:rowOff>
    </xdr:from>
    <xdr:to>
      <xdr:col>12</xdr:col>
      <xdr:colOff>241927</xdr:colOff>
      <xdr:row>167</xdr:row>
      <xdr:rowOff>80501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889500" y="29578300"/>
          <a:ext cx="4496427" cy="8068801"/>
        </a:xfrm>
        <a:prstGeom prst="rect">
          <a:avLst/>
        </a:prstGeom>
      </xdr:spPr>
    </xdr:pic>
    <xdr:clientData/>
  </xdr:twoCellAnchor>
  <xdr:twoCellAnchor editAs="oneCell">
    <xdr:from>
      <xdr:col>12</xdr:col>
      <xdr:colOff>25400</xdr:colOff>
      <xdr:row>123</xdr:row>
      <xdr:rowOff>95250</xdr:rowOff>
    </xdr:from>
    <xdr:to>
      <xdr:col>18</xdr:col>
      <xdr:colOff>435670</xdr:colOff>
      <xdr:row>162</xdr:row>
      <xdr:rowOff>39094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9400" y="29559250"/>
          <a:ext cx="4982270" cy="7125694"/>
        </a:xfrm>
        <a:prstGeom prst="rect">
          <a:avLst/>
        </a:prstGeom>
      </xdr:spPr>
    </xdr:pic>
    <xdr:clientData/>
  </xdr:twoCellAnchor>
  <xdr:twoCellAnchor editAs="oneCell">
    <xdr:from>
      <xdr:col>18</xdr:col>
      <xdr:colOff>368300</xdr:colOff>
      <xdr:row>125</xdr:row>
      <xdr:rowOff>69850</xdr:rowOff>
    </xdr:from>
    <xdr:to>
      <xdr:col>24</xdr:col>
      <xdr:colOff>521359</xdr:colOff>
      <xdr:row>167</xdr:row>
      <xdr:rowOff>156666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084300" y="29902150"/>
          <a:ext cx="4725059" cy="7821116"/>
        </a:xfrm>
        <a:prstGeom prst="rect">
          <a:avLst/>
        </a:prstGeom>
      </xdr:spPr>
    </xdr:pic>
    <xdr:clientData/>
  </xdr:twoCellAnchor>
  <xdr:twoCellAnchor editAs="oneCell">
    <xdr:from>
      <xdr:col>24</xdr:col>
      <xdr:colOff>558800</xdr:colOff>
      <xdr:row>125</xdr:row>
      <xdr:rowOff>19050</xdr:rowOff>
    </xdr:from>
    <xdr:to>
      <xdr:col>30</xdr:col>
      <xdr:colOff>54543</xdr:colOff>
      <xdr:row>166</xdr:row>
      <xdr:rowOff>89964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846800" y="29851350"/>
          <a:ext cx="4067743" cy="762106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50800</xdr:rowOff>
    </xdr:from>
    <xdr:ext cx="800100" cy="819150"/>
    <xdr:pic>
      <xdr:nvPicPr>
        <xdr:cNvPr id="2" name="image1.jpg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50800"/>
          <a:ext cx="800100" cy="8191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982"/>
  <sheetViews>
    <sheetView workbookViewId="0">
      <selection activeCell="I13" sqref="I13"/>
    </sheetView>
  </sheetViews>
  <sheetFormatPr baseColWidth="10" defaultColWidth="14.453125" defaultRowHeight="15" customHeight="1" x14ac:dyDescent="0.35"/>
  <cols>
    <col min="1" max="1" width="30.90625" bestFit="1" customWidth="1"/>
    <col min="2" max="16" width="10.7265625" customWidth="1"/>
  </cols>
  <sheetData>
    <row r="1" spans="1:6" ht="18.75" customHeight="1" x14ac:dyDescent="0.35">
      <c r="A1" s="2"/>
      <c r="B1" s="2"/>
      <c r="C1" s="11" t="s">
        <v>0</v>
      </c>
      <c r="D1" s="10"/>
      <c r="E1" s="10"/>
      <c r="F1" s="10"/>
    </row>
    <row r="2" spans="1:6" ht="14.5" x14ac:dyDescent="0.35">
      <c r="A2" s="2"/>
      <c r="B2" s="2"/>
      <c r="C2" s="41" t="s">
        <v>105</v>
      </c>
      <c r="D2" s="42"/>
      <c r="E2" s="42"/>
      <c r="F2" s="42"/>
    </row>
    <row r="3" spans="1:6" ht="14.5" x14ac:dyDescent="0.35">
      <c r="A3" s="2"/>
      <c r="B3" s="2"/>
      <c r="C3" s="12"/>
      <c r="D3" s="3"/>
      <c r="E3" s="2"/>
      <c r="F3" s="3"/>
    </row>
    <row r="4" spans="1:6" ht="14.5" x14ac:dyDescent="0.35">
      <c r="A4" s="2"/>
      <c r="B4" s="2"/>
      <c r="C4" s="12"/>
      <c r="D4" s="3"/>
      <c r="E4" s="2"/>
      <c r="F4" s="3"/>
    </row>
    <row r="5" spans="1:6" ht="14.5" x14ac:dyDescent="0.35">
      <c r="A5" s="2"/>
      <c r="B5" s="2"/>
      <c r="C5" s="12"/>
      <c r="D5" s="3"/>
      <c r="E5" s="2"/>
      <c r="F5" s="3"/>
    </row>
    <row r="6" spans="1:6" ht="14.5" x14ac:dyDescent="0.35">
      <c r="A6" s="2"/>
      <c r="B6" s="2"/>
      <c r="C6" s="12"/>
      <c r="D6" s="3"/>
      <c r="E6" s="2"/>
      <c r="F6" s="3"/>
    </row>
    <row r="7" spans="1:6" ht="14.5" x14ac:dyDescent="0.35">
      <c r="A7" s="2"/>
      <c r="B7" s="13"/>
      <c r="C7" s="13"/>
      <c r="D7" s="14"/>
      <c r="E7" s="13"/>
      <c r="F7" s="3"/>
    </row>
    <row r="8" spans="1:6" thickBot="1" x14ac:dyDescent="0.4">
      <c r="A8" s="8"/>
      <c r="B8" s="13" t="s">
        <v>28</v>
      </c>
      <c r="C8" s="16" t="s">
        <v>29</v>
      </c>
      <c r="D8" s="17"/>
      <c r="E8" s="18">
        <v>20324</v>
      </c>
      <c r="F8" s="3"/>
    </row>
    <row r="9" spans="1:6" ht="14.5" x14ac:dyDescent="0.35">
      <c r="A9" s="15"/>
      <c r="B9" s="7" t="s">
        <v>30</v>
      </c>
      <c r="C9" s="13" t="s">
        <v>31</v>
      </c>
      <c r="E9" s="19">
        <f>+'Detalle movimientos'!E76</f>
        <v>7960109</v>
      </c>
    </row>
    <row r="10" spans="1:6" thickBot="1" x14ac:dyDescent="0.4">
      <c r="B10" s="20" t="s">
        <v>32</v>
      </c>
      <c r="C10" s="21" t="s">
        <v>33</v>
      </c>
      <c r="D10" s="22"/>
      <c r="E10" s="23">
        <f>-'Detalle movimientos'!D76</f>
        <v>-7571529</v>
      </c>
    </row>
    <row r="11" spans="1:6" ht="14.5" x14ac:dyDescent="0.35">
      <c r="B11" s="2" t="s">
        <v>28</v>
      </c>
      <c r="C11" s="33" t="s">
        <v>34</v>
      </c>
      <c r="D11" s="33"/>
      <c r="E11" s="34">
        <f>SUM(E8:E10)</f>
        <v>408904</v>
      </c>
    </row>
    <row r="12" spans="1:6" ht="14.5" x14ac:dyDescent="0.35">
      <c r="E12" s="19"/>
    </row>
    <row r="15" spans="1:6" ht="15.75" customHeight="1" x14ac:dyDescent="0.35"/>
    <row r="16" spans="1:6" ht="15.75" customHeight="1" x14ac:dyDescent="0.35"/>
    <row r="17" ht="15.75" customHeight="1" x14ac:dyDescent="0.35"/>
    <row r="18" ht="15.75" customHeight="1" x14ac:dyDescent="0.35"/>
    <row r="19" ht="15.75" customHeight="1" x14ac:dyDescent="0.35"/>
    <row r="20" ht="15.75" customHeight="1" x14ac:dyDescent="0.35"/>
    <row r="21" ht="15.75" customHeight="1" x14ac:dyDescent="0.35"/>
    <row r="22" ht="15.75" customHeight="1" x14ac:dyDescent="0.35"/>
    <row r="23" ht="15.75" customHeight="1" x14ac:dyDescent="0.35"/>
    <row r="24" ht="15.75" customHeight="1" x14ac:dyDescent="0.35"/>
    <row r="25" ht="15.75" customHeight="1" x14ac:dyDescent="0.35"/>
    <row r="26" ht="15.75" customHeight="1" x14ac:dyDescent="0.35"/>
    <row r="27" ht="15.75" customHeight="1" x14ac:dyDescent="0.35"/>
    <row r="28" ht="15.75" customHeight="1" x14ac:dyDescent="0.35"/>
    <row r="29" ht="15.75" customHeight="1" x14ac:dyDescent="0.35"/>
    <row r="30" ht="15.75" customHeight="1" x14ac:dyDescent="0.35"/>
    <row r="31" ht="15.75" customHeight="1" x14ac:dyDescent="0.35"/>
    <row r="32" ht="15.75" customHeight="1" x14ac:dyDescent="0.35"/>
    <row r="33" ht="15.75" customHeight="1" x14ac:dyDescent="0.35"/>
    <row r="34" ht="15.75" customHeight="1" x14ac:dyDescent="0.35"/>
    <row r="35" ht="15.75" customHeight="1" x14ac:dyDescent="0.35"/>
    <row r="36" ht="15.75" customHeight="1" x14ac:dyDescent="0.35"/>
    <row r="37" ht="15.75" customHeight="1" x14ac:dyDescent="0.35"/>
    <row r="38" ht="15.75" customHeight="1" x14ac:dyDescent="0.35"/>
    <row r="39" ht="15.75" customHeight="1" x14ac:dyDescent="0.35"/>
    <row r="40" ht="15.75" customHeight="1" x14ac:dyDescent="0.35"/>
    <row r="41" ht="15.75" customHeight="1" x14ac:dyDescent="0.35"/>
    <row r="42" ht="15.75" customHeight="1" x14ac:dyDescent="0.35"/>
    <row r="43" ht="15.75" customHeight="1" x14ac:dyDescent="0.35"/>
    <row r="44" ht="15.75" customHeight="1" x14ac:dyDescent="0.35"/>
    <row r="45" ht="15.75" customHeight="1" x14ac:dyDescent="0.35"/>
    <row r="46" ht="15.75" customHeight="1" x14ac:dyDescent="0.35"/>
    <row r="47" ht="15.75" customHeight="1" x14ac:dyDescent="0.35"/>
    <row r="48" ht="15.75" customHeight="1" x14ac:dyDescent="0.35"/>
    <row r="49" ht="15.75" customHeight="1" x14ac:dyDescent="0.35"/>
    <row r="50" ht="15.75" customHeight="1" x14ac:dyDescent="0.35"/>
    <row r="51" ht="15.75" customHeight="1" x14ac:dyDescent="0.35"/>
    <row r="52" ht="15.75" customHeight="1" x14ac:dyDescent="0.35"/>
    <row r="53" ht="15.75" customHeight="1" x14ac:dyDescent="0.35"/>
    <row r="54" ht="15.75" customHeight="1" x14ac:dyDescent="0.35"/>
    <row r="55" ht="15.75" customHeight="1" x14ac:dyDescent="0.35"/>
    <row r="56" ht="15.75" customHeight="1" x14ac:dyDescent="0.35"/>
    <row r="57" ht="15.75" customHeight="1" x14ac:dyDescent="0.35"/>
    <row r="58" ht="15.75" customHeight="1" x14ac:dyDescent="0.35"/>
    <row r="59" ht="15.75" customHeight="1" x14ac:dyDescent="0.35"/>
    <row r="60" ht="15.75" customHeight="1" x14ac:dyDescent="0.35"/>
    <row r="61" ht="15.75" customHeight="1" x14ac:dyDescent="0.35"/>
    <row r="62" ht="15.75" customHeight="1" x14ac:dyDescent="0.35"/>
    <row r="63" ht="15.75" customHeight="1" x14ac:dyDescent="0.35"/>
    <row r="64" ht="15.75" customHeight="1" x14ac:dyDescent="0.35"/>
    <row r="65" ht="15.75" customHeight="1" x14ac:dyDescent="0.35"/>
    <row r="66" ht="15.75" customHeight="1" x14ac:dyDescent="0.35"/>
    <row r="67" ht="15.75" customHeight="1" x14ac:dyDescent="0.35"/>
    <row r="68" ht="15.75" customHeight="1" x14ac:dyDescent="0.35"/>
    <row r="69" ht="15.75" customHeight="1" x14ac:dyDescent="0.35"/>
    <row r="70" ht="15.75" customHeight="1" x14ac:dyDescent="0.35"/>
    <row r="71" ht="15.75" customHeight="1" x14ac:dyDescent="0.35"/>
    <row r="72" ht="15.75" customHeight="1" x14ac:dyDescent="0.35"/>
    <row r="73" ht="15.75" customHeight="1" x14ac:dyDescent="0.35"/>
    <row r="74" ht="15.75" customHeight="1" x14ac:dyDescent="0.35"/>
    <row r="75" ht="15.75" customHeight="1" x14ac:dyDescent="0.35"/>
    <row r="76" ht="15.75" customHeight="1" x14ac:dyDescent="0.35"/>
    <row r="77" ht="15.75" customHeight="1" x14ac:dyDescent="0.35"/>
    <row r="78" ht="15.75" customHeight="1" x14ac:dyDescent="0.35"/>
    <row r="79" ht="15.75" customHeight="1" x14ac:dyDescent="0.35"/>
    <row r="80" ht="15.75" customHeight="1" x14ac:dyDescent="0.35"/>
    <row r="81" ht="15.75" customHeight="1" x14ac:dyDescent="0.35"/>
    <row r="82" ht="15.75" customHeight="1" x14ac:dyDescent="0.35"/>
    <row r="83" ht="15.75" customHeight="1" x14ac:dyDescent="0.35"/>
    <row r="84" ht="15.75" customHeight="1" x14ac:dyDescent="0.35"/>
    <row r="85" ht="15.75" customHeight="1" x14ac:dyDescent="0.35"/>
    <row r="86" ht="15.75" customHeight="1" x14ac:dyDescent="0.35"/>
    <row r="87" ht="15.75" customHeight="1" x14ac:dyDescent="0.35"/>
    <row r="88" ht="15.75" customHeight="1" x14ac:dyDescent="0.35"/>
    <row r="89" ht="15.75" customHeight="1" x14ac:dyDescent="0.35"/>
    <row r="90" ht="15.75" customHeight="1" x14ac:dyDescent="0.35"/>
    <row r="91" ht="15.75" customHeight="1" x14ac:dyDescent="0.35"/>
    <row r="92" ht="15.75" customHeight="1" x14ac:dyDescent="0.35"/>
    <row r="93" ht="15.75" customHeight="1" x14ac:dyDescent="0.35"/>
    <row r="94" ht="15.75" customHeight="1" x14ac:dyDescent="0.35"/>
    <row r="95" ht="15.75" customHeight="1" x14ac:dyDescent="0.35"/>
    <row r="96" ht="15.75" customHeight="1" x14ac:dyDescent="0.35"/>
    <row r="97" ht="15.75" customHeight="1" x14ac:dyDescent="0.35"/>
    <row r="98" ht="15.75" customHeight="1" x14ac:dyDescent="0.35"/>
    <row r="99" ht="15.75" customHeight="1" x14ac:dyDescent="0.35"/>
    <row r="100" ht="15.75" customHeight="1" x14ac:dyDescent="0.35"/>
    <row r="101" ht="15.75" customHeight="1" x14ac:dyDescent="0.35"/>
    <row r="102" ht="15.75" customHeight="1" x14ac:dyDescent="0.35"/>
    <row r="103" ht="15.75" customHeight="1" x14ac:dyDescent="0.35"/>
    <row r="104" ht="15.75" customHeight="1" x14ac:dyDescent="0.35"/>
    <row r="105" ht="15.75" customHeight="1" x14ac:dyDescent="0.35"/>
    <row r="106" ht="15.75" customHeight="1" x14ac:dyDescent="0.35"/>
    <row r="107" ht="15.75" customHeight="1" x14ac:dyDescent="0.35"/>
    <row r="108" ht="15.75" customHeight="1" x14ac:dyDescent="0.35"/>
    <row r="109" ht="15.75" customHeight="1" x14ac:dyDescent="0.35"/>
    <row r="110" ht="15.75" customHeight="1" x14ac:dyDescent="0.35"/>
    <row r="111" ht="15.75" customHeight="1" x14ac:dyDescent="0.35"/>
    <row r="112" ht="15.75" customHeight="1" x14ac:dyDescent="0.35"/>
    <row r="113" ht="15.75" customHeight="1" x14ac:dyDescent="0.35"/>
    <row r="114" ht="15.75" customHeight="1" x14ac:dyDescent="0.35"/>
    <row r="115" ht="15.75" customHeight="1" x14ac:dyDescent="0.35"/>
    <row r="116" ht="15.75" customHeight="1" x14ac:dyDescent="0.35"/>
    <row r="117" ht="15.75" customHeight="1" x14ac:dyDescent="0.35"/>
    <row r="118" ht="15.75" customHeight="1" x14ac:dyDescent="0.35"/>
    <row r="119" ht="15.75" customHeight="1" x14ac:dyDescent="0.35"/>
    <row r="120" ht="15.75" customHeight="1" x14ac:dyDescent="0.35"/>
    <row r="121" ht="15.75" customHeight="1" x14ac:dyDescent="0.35"/>
    <row r="122" ht="15.75" customHeight="1" x14ac:dyDescent="0.35"/>
    <row r="123" ht="15.75" customHeight="1" x14ac:dyDescent="0.35"/>
    <row r="124" ht="15.75" customHeight="1" x14ac:dyDescent="0.35"/>
    <row r="125" ht="15.75" customHeight="1" x14ac:dyDescent="0.35"/>
    <row r="126" ht="15.75" customHeight="1" x14ac:dyDescent="0.35"/>
    <row r="127" ht="15.75" customHeight="1" x14ac:dyDescent="0.35"/>
    <row r="128" ht="15.75" customHeight="1" x14ac:dyDescent="0.35"/>
    <row r="129" ht="15.75" customHeight="1" x14ac:dyDescent="0.35"/>
    <row r="130" ht="15.75" customHeight="1" x14ac:dyDescent="0.35"/>
    <row r="131" ht="15.75" customHeight="1" x14ac:dyDescent="0.35"/>
    <row r="132" ht="15.75" customHeight="1" x14ac:dyDescent="0.35"/>
    <row r="133" ht="15.75" customHeight="1" x14ac:dyDescent="0.35"/>
    <row r="134" ht="15.75" customHeight="1" x14ac:dyDescent="0.35"/>
    <row r="135" ht="15.75" customHeight="1" x14ac:dyDescent="0.35"/>
    <row r="136" ht="15.75" customHeight="1" x14ac:dyDescent="0.35"/>
    <row r="137" ht="15.75" customHeight="1" x14ac:dyDescent="0.35"/>
    <row r="138" ht="15.75" customHeight="1" x14ac:dyDescent="0.35"/>
    <row r="139" ht="15.75" customHeight="1" x14ac:dyDescent="0.35"/>
    <row r="140" ht="15.75" customHeight="1" x14ac:dyDescent="0.35"/>
    <row r="141" ht="15.75" customHeight="1" x14ac:dyDescent="0.35"/>
    <row r="142" ht="15.75" customHeight="1" x14ac:dyDescent="0.35"/>
    <row r="143" ht="15.75" customHeight="1" x14ac:dyDescent="0.35"/>
    <row r="144" ht="15.75" customHeight="1" x14ac:dyDescent="0.35"/>
    <row r="145" ht="15.75" customHeight="1" x14ac:dyDescent="0.35"/>
    <row r="146" ht="15.75" customHeight="1" x14ac:dyDescent="0.35"/>
    <row r="147" ht="15.75" customHeight="1" x14ac:dyDescent="0.35"/>
    <row r="148" ht="15.75" customHeight="1" x14ac:dyDescent="0.35"/>
    <row r="149" ht="15.75" customHeight="1" x14ac:dyDescent="0.35"/>
    <row r="150" ht="15.75" customHeight="1" x14ac:dyDescent="0.35"/>
    <row r="151" ht="15.75" customHeight="1" x14ac:dyDescent="0.35"/>
    <row r="152" ht="15.75" customHeight="1" x14ac:dyDescent="0.35"/>
    <row r="153" ht="15.75" customHeight="1" x14ac:dyDescent="0.35"/>
    <row r="154" ht="15.75" customHeight="1" x14ac:dyDescent="0.35"/>
    <row r="155" ht="15.75" customHeight="1" x14ac:dyDescent="0.35"/>
    <row r="156" ht="15.75" customHeight="1" x14ac:dyDescent="0.35"/>
    <row r="157" ht="15.75" customHeight="1" x14ac:dyDescent="0.35"/>
    <row r="158" ht="15.75" customHeight="1" x14ac:dyDescent="0.35"/>
    <row r="159" ht="15.75" customHeight="1" x14ac:dyDescent="0.35"/>
    <row r="160" ht="15.75" customHeight="1" x14ac:dyDescent="0.35"/>
    <row r="161" ht="15.75" customHeight="1" x14ac:dyDescent="0.35"/>
    <row r="162" ht="15.75" customHeight="1" x14ac:dyDescent="0.35"/>
    <row r="163" ht="15.75" customHeight="1" x14ac:dyDescent="0.35"/>
    <row r="164" ht="15.75" customHeight="1" x14ac:dyDescent="0.35"/>
    <row r="165" ht="15.75" customHeight="1" x14ac:dyDescent="0.35"/>
    <row r="166" ht="15.75" customHeight="1" x14ac:dyDescent="0.35"/>
    <row r="167" ht="15.75" customHeight="1" x14ac:dyDescent="0.35"/>
    <row r="168" ht="15.75" customHeight="1" x14ac:dyDescent="0.35"/>
    <row r="169" ht="15.75" customHeight="1" x14ac:dyDescent="0.35"/>
    <row r="170" ht="15.75" customHeight="1" x14ac:dyDescent="0.35"/>
    <row r="171" ht="15.75" customHeight="1" x14ac:dyDescent="0.35"/>
    <row r="172" ht="15.75" customHeight="1" x14ac:dyDescent="0.35"/>
    <row r="173" ht="15.75" customHeight="1" x14ac:dyDescent="0.35"/>
    <row r="174" ht="15.75" customHeight="1" x14ac:dyDescent="0.35"/>
    <row r="175" ht="15.75" customHeight="1" x14ac:dyDescent="0.35"/>
    <row r="176" ht="15.75" customHeight="1" x14ac:dyDescent="0.35"/>
    <row r="177" ht="15.75" customHeight="1" x14ac:dyDescent="0.35"/>
    <row r="178" ht="15.75" customHeight="1" x14ac:dyDescent="0.35"/>
    <row r="179" ht="15.75" customHeight="1" x14ac:dyDescent="0.35"/>
    <row r="180" ht="15.75" customHeight="1" x14ac:dyDescent="0.35"/>
    <row r="181" ht="15.75" customHeight="1" x14ac:dyDescent="0.35"/>
    <row r="182" ht="15.75" customHeight="1" x14ac:dyDescent="0.35"/>
    <row r="183" ht="15.75" customHeight="1" x14ac:dyDescent="0.35"/>
    <row r="184" ht="15.75" customHeight="1" x14ac:dyDescent="0.35"/>
    <row r="185" ht="15.75" customHeight="1" x14ac:dyDescent="0.35"/>
    <row r="186" ht="15.75" customHeight="1" x14ac:dyDescent="0.35"/>
    <row r="187" ht="15.75" customHeight="1" x14ac:dyDescent="0.35"/>
    <row r="188" ht="15.75" customHeight="1" x14ac:dyDescent="0.35"/>
    <row r="189" ht="15.75" customHeight="1" x14ac:dyDescent="0.35"/>
    <row r="190" ht="15.75" customHeight="1" x14ac:dyDescent="0.35"/>
    <row r="191" ht="15.75" customHeight="1" x14ac:dyDescent="0.35"/>
    <row r="192" ht="15.75" customHeight="1" x14ac:dyDescent="0.35"/>
    <row r="193" ht="15.75" customHeight="1" x14ac:dyDescent="0.35"/>
    <row r="194" ht="15.75" customHeight="1" x14ac:dyDescent="0.35"/>
    <row r="195" ht="15.75" customHeight="1" x14ac:dyDescent="0.35"/>
    <row r="196" ht="15.75" customHeight="1" x14ac:dyDescent="0.35"/>
    <row r="197" ht="15.75" customHeight="1" x14ac:dyDescent="0.35"/>
    <row r="198" ht="15.75" customHeight="1" x14ac:dyDescent="0.35"/>
    <row r="199" ht="15.75" customHeight="1" x14ac:dyDescent="0.35"/>
    <row r="200" ht="15.75" customHeight="1" x14ac:dyDescent="0.35"/>
    <row r="201" ht="15.75" customHeight="1" x14ac:dyDescent="0.35"/>
    <row r="202" ht="15.75" customHeight="1" x14ac:dyDescent="0.35"/>
    <row r="203" ht="15.75" customHeight="1" x14ac:dyDescent="0.35"/>
    <row r="204" ht="15.75" customHeight="1" x14ac:dyDescent="0.35"/>
    <row r="205" ht="15.75" customHeight="1" x14ac:dyDescent="0.35"/>
    <row r="206" ht="15.75" customHeight="1" x14ac:dyDescent="0.35"/>
    <row r="207" ht="15.75" customHeight="1" x14ac:dyDescent="0.35"/>
    <row r="208" ht="15.75" customHeight="1" x14ac:dyDescent="0.35"/>
    <row r="209" ht="15.75" customHeight="1" x14ac:dyDescent="0.35"/>
    <row r="210" ht="15.75" customHeight="1" x14ac:dyDescent="0.35"/>
    <row r="211" ht="15.75" customHeight="1" x14ac:dyDescent="0.35"/>
    <row r="212" ht="15.75" customHeight="1" x14ac:dyDescent="0.35"/>
    <row r="213" ht="15.75" customHeight="1" x14ac:dyDescent="0.35"/>
    <row r="214" ht="15.75" customHeight="1" x14ac:dyDescent="0.35"/>
    <row r="215" ht="15.75" customHeight="1" x14ac:dyDescent="0.35"/>
    <row r="216" ht="15.75" customHeight="1" x14ac:dyDescent="0.35"/>
    <row r="217" ht="15.75" customHeight="1" x14ac:dyDescent="0.35"/>
    <row r="218" ht="15.75" customHeight="1" x14ac:dyDescent="0.35"/>
    <row r="219" ht="15.75" customHeight="1" x14ac:dyDescent="0.35"/>
    <row r="220" ht="15.75" customHeight="1" x14ac:dyDescent="0.35"/>
    <row r="221" ht="15.75" customHeight="1" x14ac:dyDescent="0.35"/>
    <row r="222" ht="15.75" customHeight="1" x14ac:dyDescent="0.35"/>
    <row r="223" ht="15.75" customHeight="1" x14ac:dyDescent="0.35"/>
    <row r="224" ht="15.75" customHeight="1" x14ac:dyDescent="0.35"/>
    <row r="225" ht="15.75" customHeight="1" x14ac:dyDescent="0.35"/>
    <row r="226" ht="15.75" customHeight="1" x14ac:dyDescent="0.35"/>
    <row r="227" ht="15.75" customHeight="1" x14ac:dyDescent="0.35"/>
    <row r="228" ht="15.75" customHeight="1" x14ac:dyDescent="0.35"/>
    <row r="229" ht="15.75" customHeight="1" x14ac:dyDescent="0.35"/>
    <row r="230" ht="15.75" customHeight="1" x14ac:dyDescent="0.35"/>
    <row r="231" ht="15.75" customHeight="1" x14ac:dyDescent="0.35"/>
    <row r="232" ht="15.75" customHeight="1" x14ac:dyDescent="0.35"/>
    <row r="233" ht="15.75" customHeight="1" x14ac:dyDescent="0.35"/>
    <row r="234" ht="15.75" customHeight="1" x14ac:dyDescent="0.35"/>
    <row r="235" ht="15.75" customHeight="1" x14ac:dyDescent="0.35"/>
    <row r="236" ht="15.75" customHeight="1" x14ac:dyDescent="0.35"/>
    <row r="237" ht="15.75" customHeight="1" x14ac:dyDescent="0.35"/>
    <row r="238" ht="15.75" customHeight="1" x14ac:dyDescent="0.35"/>
    <row r="239" ht="15.75" customHeight="1" x14ac:dyDescent="0.35"/>
    <row r="240" ht="15.75" customHeight="1" x14ac:dyDescent="0.35"/>
    <row r="241" ht="15.75" customHeight="1" x14ac:dyDescent="0.35"/>
    <row r="242" ht="15.75" customHeight="1" x14ac:dyDescent="0.35"/>
    <row r="243" ht="15.75" customHeight="1" x14ac:dyDescent="0.35"/>
    <row r="244" ht="15.75" customHeight="1" x14ac:dyDescent="0.35"/>
    <row r="245" ht="15.75" customHeight="1" x14ac:dyDescent="0.35"/>
    <row r="246" ht="15.75" customHeight="1" x14ac:dyDescent="0.35"/>
    <row r="247" ht="15.75" customHeight="1" x14ac:dyDescent="0.35"/>
    <row r="248" ht="15.75" customHeight="1" x14ac:dyDescent="0.35"/>
    <row r="249" ht="15.75" customHeight="1" x14ac:dyDescent="0.35"/>
    <row r="250" ht="15.75" customHeight="1" x14ac:dyDescent="0.35"/>
    <row r="251" ht="15.75" customHeight="1" x14ac:dyDescent="0.35"/>
    <row r="252" ht="15.75" customHeight="1" x14ac:dyDescent="0.35"/>
    <row r="253" ht="15.75" customHeight="1" x14ac:dyDescent="0.35"/>
    <row r="254" ht="15.75" customHeight="1" x14ac:dyDescent="0.35"/>
    <row r="255" ht="15.75" customHeight="1" x14ac:dyDescent="0.35"/>
    <row r="256" ht="15.75" customHeight="1" x14ac:dyDescent="0.35"/>
    <row r="257" ht="15.75" customHeight="1" x14ac:dyDescent="0.35"/>
    <row r="258" ht="15.75" customHeight="1" x14ac:dyDescent="0.35"/>
    <row r="259" ht="15.75" customHeight="1" x14ac:dyDescent="0.35"/>
    <row r="260" ht="15.75" customHeight="1" x14ac:dyDescent="0.35"/>
    <row r="261" ht="15.75" customHeight="1" x14ac:dyDescent="0.35"/>
    <row r="262" ht="15.75" customHeight="1" x14ac:dyDescent="0.35"/>
    <row r="263" ht="15.75" customHeight="1" x14ac:dyDescent="0.35"/>
    <row r="264" ht="15.75" customHeight="1" x14ac:dyDescent="0.35"/>
    <row r="265" ht="15.75" customHeight="1" x14ac:dyDescent="0.35"/>
    <row r="266" ht="15.75" customHeight="1" x14ac:dyDescent="0.35"/>
    <row r="267" ht="15.75" customHeight="1" x14ac:dyDescent="0.35"/>
    <row r="268" ht="15.75" customHeight="1" x14ac:dyDescent="0.35"/>
    <row r="269" ht="15.75" customHeight="1" x14ac:dyDescent="0.35"/>
    <row r="270" ht="15.75" customHeight="1" x14ac:dyDescent="0.35"/>
    <row r="271" ht="15.75" customHeight="1" x14ac:dyDescent="0.35"/>
    <row r="272" ht="15.75" customHeight="1" x14ac:dyDescent="0.35"/>
    <row r="273" ht="15.75" customHeight="1" x14ac:dyDescent="0.35"/>
    <row r="274" ht="15.75" customHeight="1" x14ac:dyDescent="0.35"/>
    <row r="275" ht="15.75" customHeight="1" x14ac:dyDescent="0.35"/>
    <row r="276" ht="15.75" customHeight="1" x14ac:dyDescent="0.35"/>
    <row r="277" ht="15.75" customHeight="1" x14ac:dyDescent="0.35"/>
    <row r="278" ht="15.75" customHeight="1" x14ac:dyDescent="0.35"/>
    <row r="279" ht="15.75" customHeight="1" x14ac:dyDescent="0.35"/>
    <row r="280" ht="15.75" customHeight="1" x14ac:dyDescent="0.35"/>
    <row r="281" ht="15.75" customHeight="1" x14ac:dyDescent="0.35"/>
    <row r="282" ht="15.75" customHeight="1" x14ac:dyDescent="0.35"/>
    <row r="283" ht="15.75" customHeight="1" x14ac:dyDescent="0.35"/>
    <row r="284" ht="15.75" customHeight="1" x14ac:dyDescent="0.35"/>
    <row r="285" ht="15.75" customHeight="1" x14ac:dyDescent="0.35"/>
    <row r="286" ht="15.75" customHeight="1" x14ac:dyDescent="0.35"/>
    <row r="287" ht="15.75" customHeight="1" x14ac:dyDescent="0.35"/>
    <row r="288" ht="15.75" customHeight="1" x14ac:dyDescent="0.35"/>
    <row r="289" ht="15.75" customHeight="1" x14ac:dyDescent="0.35"/>
    <row r="290" ht="15.75" customHeight="1" x14ac:dyDescent="0.35"/>
    <row r="291" ht="15.75" customHeight="1" x14ac:dyDescent="0.35"/>
    <row r="292" ht="15.75" customHeight="1" x14ac:dyDescent="0.35"/>
    <row r="293" ht="15.75" customHeight="1" x14ac:dyDescent="0.35"/>
    <row r="294" ht="15.75" customHeight="1" x14ac:dyDescent="0.35"/>
    <row r="295" ht="15.75" customHeight="1" x14ac:dyDescent="0.35"/>
    <row r="296" ht="15.75" customHeight="1" x14ac:dyDescent="0.35"/>
    <row r="297" ht="15.75" customHeight="1" x14ac:dyDescent="0.35"/>
    <row r="298" ht="15.75" customHeight="1" x14ac:dyDescent="0.35"/>
    <row r="299" ht="15.75" customHeight="1" x14ac:dyDescent="0.35"/>
    <row r="300" ht="15.75" customHeight="1" x14ac:dyDescent="0.35"/>
    <row r="301" ht="15.75" customHeight="1" x14ac:dyDescent="0.35"/>
    <row r="302" ht="15.75" customHeight="1" x14ac:dyDescent="0.35"/>
    <row r="303" ht="15.75" customHeight="1" x14ac:dyDescent="0.35"/>
    <row r="304" ht="15.75" customHeight="1" x14ac:dyDescent="0.35"/>
    <row r="305" ht="15.75" customHeight="1" x14ac:dyDescent="0.35"/>
    <row r="306" ht="15.75" customHeight="1" x14ac:dyDescent="0.35"/>
    <row r="307" ht="15.75" customHeight="1" x14ac:dyDescent="0.35"/>
    <row r="308" ht="15.75" customHeight="1" x14ac:dyDescent="0.35"/>
    <row r="309" ht="15.75" customHeight="1" x14ac:dyDescent="0.35"/>
    <row r="310" ht="15.75" customHeight="1" x14ac:dyDescent="0.35"/>
    <row r="311" ht="15.75" customHeight="1" x14ac:dyDescent="0.35"/>
    <row r="312" ht="15.75" customHeight="1" x14ac:dyDescent="0.35"/>
    <row r="313" ht="15.75" customHeight="1" x14ac:dyDescent="0.35"/>
    <row r="314" ht="15.75" customHeight="1" x14ac:dyDescent="0.35"/>
    <row r="315" ht="15.75" customHeight="1" x14ac:dyDescent="0.35"/>
    <row r="316" ht="15.75" customHeight="1" x14ac:dyDescent="0.35"/>
    <row r="317" ht="15.75" customHeight="1" x14ac:dyDescent="0.35"/>
    <row r="318" ht="15.75" customHeight="1" x14ac:dyDescent="0.35"/>
    <row r="319" ht="15.75" customHeight="1" x14ac:dyDescent="0.35"/>
    <row r="320" ht="15.75" customHeight="1" x14ac:dyDescent="0.35"/>
    <row r="321" ht="15.75" customHeight="1" x14ac:dyDescent="0.35"/>
    <row r="322" ht="15.75" customHeight="1" x14ac:dyDescent="0.35"/>
    <row r="323" ht="15.75" customHeight="1" x14ac:dyDescent="0.35"/>
    <row r="324" ht="15.75" customHeight="1" x14ac:dyDescent="0.35"/>
    <row r="325" ht="15.75" customHeight="1" x14ac:dyDescent="0.35"/>
    <row r="326" ht="15.75" customHeight="1" x14ac:dyDescent="0.35"/>
    <row r="327" ht="15.75" customHeight="1" x14ac:dyDescent="0.35"/>
    <row r="328" ht="15.75" customHeight="1" x14ac:dyDescent="0.35"/>
    <row r="329" ht="15.75" customHeight="1" x14ac:dyDescent="0.35"/>
    <row r="330" ht="15.75" customHeight="1" x14ac:dyDescent="0.35"/>
    <row r="331" ht="15.75" customHeight="1" x14ac:dyDescent="0.35"/>
    <row r="332" ht="15.75" customHeight="1" x14ac:dyDescent="0.35"/>
    <row r="333" ht="15.75" customHeight="1" x14ac:dyDescent="0.35"/>
    <row r="334" ht="15.75" customHeight="1" x14ac:dyDescent="0.35"/>
    <row r="335" ht="15.75" customHeight="1" x14ac:dyDescent="0.35"/>
    <row r="336" ht="15.75" customHeight="1" x14ac:dyDescent="0.35"/>
    <row r="337" ht="15.75" customHeight="1" x14ac:dyDescent="0.35"/>
    <row r="338" ht="15.75" customHeight="1" x14ac:dyDescent="0.35"/>
    <row r="339" ht="15.75" customHeight="1" x14ac:dyDescent="0.35"/>
    <row r="340" ht="15.75" customHeight="1" x14ac:dyDescent="0.35"/>
    <row r="341" ht="15.75" customHeight="1" x14ac:dyDescent="0.35"/>
    <row r="342" ht="15.75" customHeight="1" x14ac:dyDescent="0.35"/>
    <row r="343" ht="15.75" customHeight="1" x14ac:dyDescent="0.35"/>
    <row r="344" ht="15.75" customHeight="1" x14ac:dyDescent="0.35"/>
    <row r="345" ht="15.75" customHeight="1" x14ac:dyDescent="0.35"/>
    <row r="346" ht="15.75" customHeight="1" x14ac:dyDescent="0.35"/>
    <row r="347" ht="15.75" customHeight="1" x14ac:dyDescent="0.35"/>
    <row r="348" ht="15.75" customHeight="1" x14ac:dyDescent="0.35"/>
    <row r="349" ht="15.75" customHeight="1" x14ac:dyDescent="0.35"/>
    <row r="350" ht="15.75" customHeight="1" x14ac:dyDescent="0.35"/>
    <row r="351" ht="15.75" customHeight="1" x14ac:dyDescent="0.35"/>
    <row r="352" ht="15.75" customHeight="1" x14ac:dyDescent="0.35"/>
    <row r="353" ht="15.75" customHeight="1" x14ac:dyDescent="0.35"/>
    <row r="354" ht="15.75" customHeight="1" x14ac:dyDescent="0.35"/>
    <row r="355" ht="15.75" customHeight="1" x14ac:dyDescent="0.35"/>
    <row r="356" ht="15.75" customHeight="1" x14ac:dyDescent="0.35"/>
    <row r="357" ht="15.75" customHeight="1" x14ac:dyDescent="0.35"/>
    <row r="358" ht="15.75" customHeight="1" x14ac:dyDescent="0.35"/>
    <row r="359" ht="15.75" customHeight="1" x14ac:dyDescent="0.35"/>
    <row r="360" ht="15.75" customHeight="1" x14ac:dyDescent="0.35"/>
    <row r="361" ht="15.75" customHeight="1" x14ac:dyDescent="0.35"/>
    <row r="362" ht="15.75" customHeight="1" x14ac:dyDescent="0.35"/>
    <row r="363" ht="15.75" customHeight="1" x14ac:dyDescent="0.35"/>
    <row r="364" ht="15.75" customHeight="1" x14ac:dyDescent="0.35"/>
    <row r="365" ht="15.75" customHeight="1" x14ac:dyDescent="0.35"/>
    <row r="366" ht="15.75" customHeight="1" x14ac:dyDescent="0.35"/>
    <row r="367" ht="15.75" customHeight="1" x14ac:dyDescent="0.35"/>
    <row r="368" ht="15.75" customHeight="1" x14ac:dyDescent="0.35"/>
    <row r="369" ht="15.75" customHeight="1" x14ac:dyDescent="0.35"/>
    <row r="370" ht="15.75" customHeight="1" x14ac:dyDescent="0.35"/>
    <row r="371" ht="15.75" customHeight="1" x14ac:dyDescent="0.35"/>
    <row r="372" ht="15.75" customHeight="1" x14ac:dyDescent="0.35"/>
    <row r="373" ht="15.75" customHeight="1" x14ac:dyDescent="0.35"/>
    <row r="374" ht="15.75" customHeight="1" x14ac:dyDescent="0.35"/>
    <row r="375" ht="15.75" customHeight="1" x14ac:dyDescent="0.35"/>
    <row r="376" ht="15.75" customHeight="1" x14ac:dyDescent="0.35"/>
    <row r="377" ht="15.75" customHeight="1" x14ac:dyDescent="0.35"/>
    <row r="378" ht="15.75" customHeight="1" x14ac:dyDescent="0.35"/>
    <row r="379" ht="15.75" customHeight="1" x14ac:dyDescent="0.35"/>
    <row r="380" ht="15.75" customHeight="1" x14ac:dyDescent="0.35"/>
    <row r="381" ht="15.75" customHeight="1" x14ac:dyDescent="0.35"/>
    <row r="382" ht="15.75" customHeight="1" x14ac:dyDescent="0.35"/>
    <row r="383" ht="15.75" customHeight="1" x14ac:dyDescent="0.35"/>
    <row r="384" ht="15.75" customHeight="1" x14ac:dyDescent="0.35"/>
    <row r="385" ht="15.75" customHeight="1" x14ac:dyDescent="0.35"/>
    <row r="386" ht="15.75" customHeight="1" x14ac:dyDescent="0.35"/>
    <row r="387" ht="15.75" customHeight="1" x14ac:dyDescent="0.35"/>
    <row r="388" ht="15.75" customHeight="1" x14ac:dyDescent="0.35"/>
    <row r="389" ht="15.75" customHeight="1" x14ac:dyDescent="0.35"/>
    <row r="390" ht="15.75" customHeight="1" x14ac:dyDescent="0.35"/>
    <row r="391" ht="15.75" customHeight="1" x14ac:dyDescent="0.35"/>
    <row r="392" ht="15.75" customHeight="1" x14ac:dyDescent="0.35"/>
    <row r="393" ht="15.75" customHeight="1" x14ac:dyDescent="0.35"/>
    <row r="394" ht="15.75" customHeight="1" x14ac:dyDescent="0.35"/>
    <row r="395" ht="15.75" customHeight="1" x14ac:dyDescent="0.35"/>
    <row r="396" ht="15.75" customHeight="1" x14ac:dyDescent="0.35"/>
    <row r="397" ht="15.75" customHeight="1" x14ac:dyDescent="0.35"/>
    <row r="398" ht="15.75" customHeight="1" x14ac:dyDescent="0.35"/>
    <row r="399" ht="15.75" customHeight="1" x14ac:dyDescent="0.35"/>
    <row r="400" ht="15.75" customHeight="1" x14ac:dyDescent="0.35"/>
    <row r="401" ht="15.75" customHeight="1" x14ac:dyDescent="0.35"/>
    <row r="402" ht="15.75" customHeight="1" x14ac:dyDescent="0.35"/>
    <row r="403" ht="15.75" customHeight="1" x14ac:dyDescent="0.35"/>
    <row r="404" ht="15.75" customHeight="1" x14ac:dyDescent="0.35"/>
    <row r="405" ht="15.75" customHeight="1" x14ac:dyDescent="0.35"/>
    <row r="406" ht="15.75" customHeight="1" x14ac:dyDescent="0.35"/>
    <row r="407" ht="15.75" customHeight="1" x14ac:dyDescent="0.35"/>
    <row r="408" ht="15.75" customHeight="1" x14ac:dyDescent="0.35"/>
    <row r="409" ht="15.75" customHeight="1" x14ac:dyDescent="0.35"/>
    <row r="410" ht="15.75" customHeight="1" x14ac:dyDescent="0.35"/>
    <row r="411" ht="15.75" customHeight="1" x14ac:dyDescent="0.35"/>
    <row r="412" ht="15.75" customHeight="1" x14ac:dyDescent="0.35"/>
    <row r="413" ht="15.75" customHeight="1" x14ac:dyDescent="0.35"/>
    <row r="414" ht="15.75" customHeight="1" x14ac:dyDescent="0.35"/>
    <row r="415" ht="15.75" customHeight="1" x14ac:dyDescent="0.35"/>
    <row r="416" ht="15.75" customHeight="1" x14ac:dyDescent="0.35"/>
    <row r="417" ht="15.75" customHeight="1" x14ac:dyDescent="0.35"/>
    <row r="418" ht="15.75" customHeight="1" x14ac:dyDescent="0.35"/>
    <row r="419" ht="15.75" customHeight="1" x14ac:dyDescent="0.35"/>
    <row r="420" ht="15.75" customHeight="1" x14ac:dyDescent="0.35"/>
    <row r="421" ht="15.75" customHeight="1" x14ac:dyDescent="0.35"/>
    <row r="422" ht="15.75" customHeight="1" x14ac:dyDescent="0.35"/>
    <row r="423" ht="15.75" customHeight="1" x14ac:dyDescent="0.35"/>
    <row r="424" ht="15.75" customHeight="1" x14ac:dyDescent="0.35"/>
    <row r="425" ht="15.75" customHeight="1" x14ac:dyDescent="0.35"/>
    <row r="426" ht="15.75" customHeight="1" x14ac:dyDescent="0.35"/>
    <row r="427" ht="15.75" customHeight="1" x14ac:dyDescent="0.35"/>
    <row r="428" ht="15.75" customHeight="1" x14ac:dyDescent="0.35"/>
    <row r="429" ht="15.75" customHeight="1" x14ac:dyDescent="0.35"/>
    <row r="430" ht="15.75" customHeight="1" x14ac:dyDescent="0.35"/>
    <row r="431" ht="15.75" customHeight="1" x14ac:dyDescent="0.35"/>
    <row r="432" ht="15.75" customHeight="1" x14ac:dyDescent="0.35"/>
    <row r="433" ht="15.75" customHeight="1" x14ac:dyDescent="0.35"/>
    <row r="434" ht="15.75" customHeight="1" x14ac:dyDescent="0.35"/>
    <row r="435" ht="15.75" customHeight="1" x14ac:dyDescent="0.35"/>
    <row r="436" ht="15.75" customHeight="1" x14ac:dyDescent="0.35"/>
    <row r="437" ht="15.75" customHeight="1" x14ac:dyDescent="0.35"/>
    <row r="438" ht="15.75" customHeight="1" x14ac:dyDescent="0.35"/>
    <row r="439" ht="15.75" customHeight="1" x14ac:dyDescent="0.35"/>
    <row r="440" ht="15.75" customHeight="1" x14ac:dyDescent="0.35"/>
    <row r="441" ht="15.75" customHeight="1" x14ac:dyDescent="0.35"/>
    <row r="442" ht="15.75" customHeight="1" x14ac:dyDescent="0.35"/>
    <row r="443" ht="15.75" customHeight="1" x14ac:dyDescent="0.35"/>
    <row r="444" ht="15.75" customHeight="1" x14ac:dyDescent="0.35"/>
    <row r="445" ht="15.75" customHeight="1" x14ac:dyDescent="0.35"/>
    <row r="446" ht="15.75" customHeight="1" x14ac:dyDescent="0.35"/>
    <row r="447" ht="15.75" customHeight="1" x14ac:dyDescent="0.35"/>
    <row r="448" ht="15.75" customHeight="1" x14ac:dyDescent="0.35"/>
    <row r="449" ht="15.75" customHeight="1" x14ac:dyDescent="0.35"/>
    <row r="450" ht="15.75" customHeight="1" x14ac:dyDescent="0.35"/>
    <row r="451" ht="15.75" customHeight="1" x14ac:dyDescent="0.35"/>
    <row r="452" ht="15.75" customHeight="1" x14ac:dyDescent="0.35"/>
    <row r="453" ht="15.75" customHeight="1" x14ac:dyDescent="0.35"/>
    <row r="454" ht="15.75" customHeight="1" x14ac:dyDescent="0.35"/>
    <row r="455" ht="15.75" customHeight="1" x14ac:dyDescent="0.35"/>
    <row r="456" ht="15.75" customHeight="1" x14ac:dyDescent="0.35"/>
    <row r="457" ht="15.75" customHeight="1" x14ac:dyDescent="0.35"/>
    <row r="458" ht="15.75" customHeight="1" x14ac:dyDescent="0.35"/>
    <row r="459" ht="15.75" customHeight="1" x14ac:dyDescent="0.35"/>
    <row r="460" ht="15.75" customHeight="1" x14ac:dyDescent="0.35"/>
    <row r="461" ht="15.75" customHeight="1" x14ac:dyDescent="0.35"/>
    <row r="462" ht="15.75" customHeight="1" x14ac:dyDescent="0.35"/>
    <row r="463" ht="15.75" customHeight="1" x14ac:dyDescent="0.35"/>
    <row r="464" ht="15.75" customHeight="1" x14ac:dyDescent="0.35"/>
    <row r="465" ht="15.75" customHeight="1" x14ac:dyDescent="0.35"/>
    <row r="466" ht="15.75" customHeight="1" x14ac:dyDescent="0.35"/>
    <row r="467" ht="15.75" customHeight="1" x14ac:dyDescent="0.35"/>
    <row r="468" ht="15.75" customHeight="1" x14ac:dyDescent="0.35"/>
    <row r="469" ht="15.75" customHeight="1" x14ac:dyDescent="0.35"/>
    <row r="470" ht="15.75" customHeight="1" x14ac:dyDescent="0.35"/>
    <row r="471" ht="15.75" customHeight="1" x14ac:dyDescent="0.35"/>
    <row r="472" ht="15.75" customHeight="1" x14ac:dyDescent="0.35"/>
    <row r="473" ht="15.75" customHeight="1" x14ac:dyDescent="0.35"/>
    <row r="474" ht="15.75" customHeight="1" x14ac:dyDescent="0.35"/>
    <row r="475" ht="15.75" customHeight="1" x14ac:dyDescent="0.35"/>
    <row r="476" ht="15.75" customHeight="1" x14ac:dyDescent="0.35"/>
    <row r="477" ht="15.75" customHeight="1" x14ac:dyDescent="0.35"/>
    <row r="478" ht="15.75" customHeight="1" x14ac:dyDescent="0.35"/>
    <row r="479" ht="15.75" customHeight="1" x14ac:dyDescent="0.35"/>
    <row r="480" ht="15.75" customHeight="1" x14ac:dyDescent="0.35"/>
    <row r="481" ht="15.75" customHeight="1" x14ac:dyDescent="0.35"/>
    <row r="482" ht="15.75" customHeight="1" x14ac:dyDescent="0.35"/>
    <row r="483" ht="15.75" customHeight="1" x14ac:dyDescent="0.35"/>
    <row r="484" ht="15.75" customHeight="1" x14ac:dyDescent="0.35"/>
    <row r="485" ht="15.75" customHeight="1" x14ac:dyDescent="0.35"/>
    <row r="486" ht="15.75" customHeight="1" x14ac:dyDescent="0.35"/>
    <row r="487" ht="15.75" customHeight="1" x14ac:dyDescent="0.35"/>
    <row r="488" ht="15.75" customHeight="1" x14ac:dyDescent="0.35"/>
    <row r="489" ht="15.75" customHeight="1" x14ac:dyDescent="0.35"/>
    <row r="490" ht="15.75" customHeight="1" x14ac:dyDescent="0.35"/>
    <row r="491" ht="15.75" customHeight="1" x14ac:dyDescent="0.35"/>
    <row r="492" ht="15.75" customHeight="1" x14ac:dyDescent="0.35"/>
    <row r="493" ht="15.75" customHeight="1" x14ac:dyDescent="0.35"/>
    <row r="494" ht="15.75" customHeight="1" x14ac:dyDescent="0.35"/>
    <row r="495" ht="15.75" customHeight="1" x14ac:dyDescent="0.35"/>
    <row r="496" ht="15.75" customHeight="1" x14ac:dyDescent="0.35"/>
    <row r="497" ht="15.75" customHeight="1" x14ac:dyDescent="0.35"/>
    <row r="498" ht="15.75" customHeight="1" x14ac:dyDescent="0.35"/>
    <row r="499" ht="15.75" customHeight="1" x14ac:dyDescent="0.35"/>
    <row r="500" ht="15.75" customHeight="1" x14ac:dyDescent="0.35"/>
    <row r="501" ht="15.75" customHeight="1" x14ac:dyDescent="0.35"/>
    <row r="502" ht="15.75" customHeight="1" x14ac:dyDescent="0.35"/>
    <row r="503" ht="15.75" customHeight="1" x14ac:dyDescent="0.35"/>
    <row r="504" ht="15.75" customHeight="1" x14ac:dyDescent="0.35"/>
    <row r="505" ht="15.75" customHeight="1" x14ac:dyDescent="0.35"/>
    <row r="506" ht="15.75" customHeight="1" x14ac:dyDescent="0.35"/>
    <row r="507" ht="15.75" customHeight="1" x14ac:dyDescent="0.35"/>
    <row r="508" ht="15.75" customHeight="1" x14ac:dyDescent="0.35"/>
    <row r="509" ht="15.75" customHeight="1" x14ac:dyDescent="0.35"/>
    <row r="510" ht="15.75" customHeight="1" x14ac:dyDescent="0.35"/>
    <row r="511" ht="15.75" customHeight="1" x14ac:dyDescent="0.35"/>
    <row r="512" ht="15.75" customHeight="1" x14ac:dyDescent="0.35"/>
    <row r="513" ht="15.75" customHeight="1" x14ac:dyDescent="0.35"/>
    <row r="514" ht="15.75" customHeight="1" x14ac:dyDescent="0.35"/>
    <row r="515" ht="15.75" customHeight="1" x14ac:dyDescent="0.35"/>
    <row r="516" ht="15.75" customHeight="1" x14ac:dyDescent="0.35"/>
    <row r="517" ht="15.75" customHeight="1" x14ac:dyDescent="0.35"/>
    <row r="518" ht="15.75" customHeight="1" x14ac:dyDescent="0.35"/>
    <row r="519" ht="15.75" customHeight="1" x14ac:dyDescent="0.35"/>
    <row r="520" ht="15.75" customHeight="1" x14ac:dyDescent="0.35"/>
    <row r="521" ht="15.75" customHeight="1" x14ac:dyDescent="0.35"/>
    <row r="522" ht="15.75" customHeight="1" x14ac:dyDescent="0.35"/>
    <row r="523" ht="15.75" customHeight="1" x14ac:dyDescent="0.35"/>
    <row r="524" ht="15.75" customHeight="1" x14ac:dyDescent="0.35"/>
    <row r="525" ht="15.75" customHeight="1" x14ac:dyDescent="0.35"/>
    <row r="526" ht="15.75" customHeight="1" x14ac:dyDescent="0.35"/>
    <row r="527" ht="15.75" customHeight="1" x14ac:dyDescent="0.35"/>
    <row r="528" ht="15.75" customHeight="1" x14ac:dyDescent="0.35"/>
    <row r="529" ht="15.75" customHeight="1" x14ac:dyDescent="0.35"/>
    <row r="530" ht="15.75" customHeight="1" x14ac:dyDescent="0.35"/>
    <row r="531" ht="15.75" customHeight="1" x14ac:dyDescent="0.35"/>
    <row r="532" ht="15.75" customHeight="1" x14ac:dyDescent="0.35"/>
    <row r="533" ht="15.75" customHeight="1" x14ac:dyDescent="0.35"/>
    <row r="534" ht="15.75" customHeight="1" x14ac:dyDescent="0.35"/>
    <row r="535" ht="15.75" customHeight="1" x14ac:dyDescent="0.35"/>
    <row r="536" ht="15.75" customHeight="1" x14ac:dyDescent="0.35"/>
    <row r="537" ht="15.75" customHeight="1" x14ac:dyDescent="0.35"/>
    <row r="538" ht="15.75" customHeight="1" x14ac:dyDescent="0.35"/>
    <row r="539" ht="15.75" customHeight="1" x14ac:dyDescent="0.35"/>
    <row r="540" ht="15.75" customHeight="1" x14ac:dyDescent="0.35"/>
    <row r="541" ht="15.75" customHeight="1" x14ac:dyDescent="0.35"/>
    <row r="542" ht="15.75" customHeight="1" x14ac:dyDescent="0.35"/>
    <row r="543" ht="15.75" customHeight="1" x14ac:dyDescent="0.35"/>
    <row r="544" ht="15.75" customHeight="1" x14ac:dyDescent="0.35"/>
    <row r="545" ht="15.75" customHeight="1" x14ac:dyDescent="0.35"/>
    <row r="546" ht="15.75" customHeight="1" x14ac:dyDescent="0.35"/>
    <row r="547" ht="15.75" customHeight="1" x14ac:dyDescent="0.35"/>
    <row r="548" ht="15.75" customHeight="1" x14ac:dyDescent="0.35"/>
    <row r="549" ht="15.75" customHeight="1" x14ac:dyDescent="0.35"/>
    <row r="550" ht="15.75" customHeight="1" x14ac:dyDescent="0.35"/>
    <row r="551" ht="15.75" customHeight="1" x14ac:dyDescent="0.35"/>
    <row r="552" ht="15.75" customHeight="1" x14ac:dyDescent="0.35"/>
    <row r="553" ht="15.75" customHeight="1" x14ac:dyDescent="0.35"/>
    <row r="554" ht="15.75" customHeight="1" x14ac:dyDescent="0.35"/>
    <row r="555" ht="15.75" customHeight="1" x14ac:dyDescent="0.35"/>
    <row r="556" ht="15.75" customHeight="1" x14ac:dyDescent="0.35"/>
    <row r="557" ht="15.75" customHeight="1" x14ac:dyDescent="0.35"/>
    <row r="558" ht="15.75" customHeight="1" x14ac:dyDescent="0.35"/>
    <row r="559" ht="15.75" customHeight="1" x14ac:dyDescent="0.35"/>
    <row r="560" ht="15.75" customHeight="1" x14ac:dyDescent="0.35"/>
    <row r="561" ht="15.75" customHeight="1" x14ac:dyDescent="0.35"/>
    <row r="562" ht="15.75" customHeight="1" x14ac:dyDescent="0.35"/>
    <row r="563" ht="15.75" customHeight="1" x14ac:dyDescent="0.35"/>
    <row r="564" ht="15.75" customHeight="1" x14ac:dyDescent="0.35"/>
    <row r="565" ht="15.75" customHeight="1" x14ac:dyDescent="0.35"/>
    <row r="566" ht="15.75" customHeight="1" x14ac:dyDescent="0.35"/>
    <row r="567" ht="15.75" customHeight="1" x14ac:dyDescent="0.35"/>
    <row r="568" ht="15.75" customHeight="1" x14ac:dyDescent="0.35"/>
    <row r="569" ht="15.75" customHeight="1" x14ac:dyDescent="0.35"/>
    <row r="570" ht="15.75" customHeight="1" x14ac:dyDescent="0.35"/>
    <row r="571" ht="15.75" customHeight="1" x14ac:dyDescent="0.35"/>
    <row r="572" ht="15.75" customHeight="1" x14ac:dyDescent="0.35"/>
    <row r="573" ht="15.75" customHeight="1" x14ac:dyDescent="0.35"/>
    <row r="574" ht="15.75" customHeight="1" x14ac:dyDescent="0.35"/>
    <row r="575" ht="15.75" customHeight="1" x14ac:dyDescent="0.35"/>
    <row r="576" ht="15.75" customHeight="1" x14ac:dyDescent="0.35"/>
    <row r="577" ht="15.75" customHeight="1" x14ac:dyDescent="0.35"/>
    <row r="578" ht="15.75" customHeight="1" x14ac:dyDescent="0.35"/>
    <row r="579" ht="15.75" customHeight="1" x14ac:dyDescent="0.35"/>
    <row r="580" ht="15.75" customHeight="1" x14ac:dyDescent="0.35"/>
    <row r="581" ht="15.75" customHeight="1" x14ac:dyDescent="0.35"/>
    <row r="582" ht="15.75" customHeight="1" x14ac:dyDescent="0.35"/>
    <row r="583" ht="15.75" customHeight="1" x14ac:dyDescent="0.35"/>
    <row r="584" ht="15.75" customHeight="1" x14ac:dyDescent="0.35"/>
    <row r="585" ht="15.75" customHeight="1" x14ac:dyDescent="0.35"/>
    <row r="586" ht="15.75" customHeight="1" x14ac:dyDescent="0.35"/>
    <row r="587" ht="15.75" customHeight="1" x14ac:dyDescent="0.35"/>
    <row r="588" ht="15.75" customHeight="1" x14ac:dyDescent="0.35"/>
    <row r="589" ht="15.75" customHeight="1" x14ac:dyDescent="0.35"/>
    <row r="590" ht="15.75" customHeight="1" x14ac:dyDescent="0.35"/>
    <row r="591" ht="15.75" customHeight="1" x14ac:dyDescent="0.35"/>
    <row r="592" ht="15.75" customHeight="1" x14ac:dyDescent="0.35"/>
    <row r="593" ht="15.75" customHeight="1" x14ac:dyDescent="0.35"/>
    <row r="594" ht="15.75" customHeight="1" x14ac:dyDescent="0.35"/>
    <row r="595" ht="15.75" customHeight="1" x14ac:dyDescent="0.35"/>
    <row r="596" ht="15.75" customHeight="1" x14ac:dyDescent="0.35"/>
    <row r="597" ht="15.75" customHeight="1" x14ac:dyDescent="0.35"/>
    <row r="598" ht="15.75" customHeight="1" x14ac:dyDescent="0.35"/>
    <row r="599" ht="15.75" customHeight="1" x14ac:dyDescent="0.35"/>
    <row r="600" ht="15.75" customHeight="1" x14ac:dyDescent="0.35"/>
    <row r="601" ht="15.75" customHeight="1" x14ac:dyDescent="0.35"/>
    <row r="602" ht="15.75" customHeight="1" x14ac:dyDescent="0.35"/>
    <row r="603" ht="15.75" customHeight="1" x14ac:dyDescent="0.35"/>
    <row r="604" ht="15.75" customHeight="1" x14ac:dyDescent="0.35"/>
    <row r="605" ht="15.75" customHeight="1" x14ac:dyDescent="0.35"/>
    <row r="606" ht="15.75" customHeight="1" x14ac:dyDescent="0.35"/>
    <row r="607" ht="15.75" customHeight="1" x14ac:dyDescent="0.35"/>
    <row r="608" ht="15.75" customHeight="1" x14ac:dyDescent="0.35"/>
    <row r="609" ht="15.75" customHeight="1" x14ac:dyDescent="0.35"/>
    <row r="610" ht="15.75" customHeight="1" x14ac:dyDescent="0.35"/>
    <row r="611" ht="15.75" customHeight="1" x14ac:dyDescent="0.35"/>
    <row r="612" ht="15.75" customHeight="1" x14ac:dyDescent="0.35"/>
    <row r="613" ht="15.75" customHeight="1" x14ac:dyDescent="0.35"/>
    <row r="614" ht="15.75" customHeight="1" x14ac:dyDescent="0.35"/>
    <row r="615" ht="15.75" customHeight="1" x14ac:dyDescent="0.35"/>
    <row r="616" ht="15.75" customHeight="1" x14ac:dyDescent="0.35"/>
    <row r="617" ht="15.75" customHeight="1" x14ac:dyDescent="0.35"/>
    <row r="618" ht="15.75" customHeight="1" x14ac:dyDescent="0.35"/>
    <row r="619" ht="15.75" customHeight="1" x14ac:dyDescent="0.35"/>
    <row r="620" ht="15.75" customHeight="1" x14ac:dyDescent="0.35"/>
    <row r="621" ht="15.75" customHeight="1" x14ac:dyDescent="0.35"/>
    <row r="622" ht="15.75" customHeight="1" x14ac:dyDescent="0.35"/>
    <row r="623" ht="15.75" customHeight="1" x14ac:dyDescent="0.35"/>
    <row r="624" ht="15.75" customHeight="1" x14ac:dyDescent="0.35"/>
    <row r="625" ht="15.75" customHeight="1" x14ac:dyDescent="0.35"/>
    <row r="626" ht="15.75" customHeight="1" x14ac:dyDescent="0.35"/>
    <row r="627" ht="15.75" customHeight="1" x14ac:dyDescent="0.35"/>
    <row r="628" ht="15.75" customHeight="1" x14ac:dyDescent="0.35"/>
    <row r="629" ht="15.75" customHeight="1" x14ac:dyDescent="0.35"/>
    <row r="630" ht="15.75" customHeight="1" x14ac:dyDescent="0.35"/>
    <row r="631" ht="15.75" customHeight="1" x14ac:dyDescent="0.35"/>
    <row r="632" ht="15.75" customHeight="1" x14ac:dyDescent="0.35"/>
    <row r="633" ht="15.75" customHeight="1" x14ac:dyDescent="0.35"/>
    <row r="634" ht="15.75" customHeight="1" x14ac:dyDescent="0.35"/>
    <row r="635" ht="15.75" customHeight="1" x14ac:dyDescent="0.35"/>
    <row r="636" ht="15.75" customHeight="1" x14ac:dyDescent="0.35"/>
    <row r="637" ht="15.75" customHeight="1" x14ac:dyDescent="0.35"/>
    <row r="638" ht="15.75" customHeight="1" x14ac:dyDescent="0.35"/>
    <row r="639" ht="15.75" customHeight="1" x14ac:dyDescent="0.35"/>
    <row r="640" ht="15.75" customHeight="1" x14ac:dyDescent="0.35"/>
    <row r="641" ht="15.75" customHeight="1" x14ac:dyDescent="0.35"/>
    <row r="642" ht="15.75" customHeight="1" x14ac:dyDescent="0.35"/>
    <row r="643" ht="15.75" customHeight="1" x14ac:dyDescent="0.35"/>
    <row r="644" ht="15.75" customHeight="1" x14ac:dyDescent="0.35"/>
    <row r="645" ht="15.75" customHeight="1" x14ac:dyDescent="0.35"/>
    <row r="646" ht="15.75" customHeight="1" x14ac:dyDescent="0.35"/>
    <row r="647" ht="15.75" customHeight="1" x14ac:dyDescent="0.35"/>
    <row r="648" ht="15.75" customHeight="1" x14ac:dyDescent="0.35"/>
    <row r="649" ht="15.75" customHeight="1" x14ac:dyDescent="0.35"/>
    <row r="650" ht="15.75" customHeight="1" x14ac:dyDescent="0.35"/>
    <row r="651" ht="15.75" customHeight="1" x14ac:dyDescent="0.35"/>
    <row r="652" ht="15.75" customHeight="1" x14ac:dyDescent="0.35"/>
    <row r="653" ht="15.75" customHeight="1" x14ac:dyDescent="0.35"/>
    <row r="654" ht="15.75" customHeight="1" x14ac:dyDescent="0.35"/>
    <row r="655" ht="15.75" customHeight="1" x14ac:dyDescent="0.35"/>
    <row r="656" ht="15.75" customHeight="1" x14ac:dyDescent="0.35"/>
    <row r="657" ht="15.75" customHeight="1" x14ac:dyDescent="0.35"/>
    <row r="658" ht="15.75" customHeight="1" x14ac:dyDescent="0.35"/>
    <row r="659" ht="15.75" customHeight="1" x14ac:dyDescent="0.35"/>
    <row r="660" ht="15.75" customHeight="1" x14ac:dyDescent="0.35"/>
    <row r="661" ht="15.75" customHeight="1" x14ac:dyDescent="0.35"/>
    <row r="662" ht="15.75" customHeight="1" x14ac:dyDescent="0.35"/>
    <row r="663" ht="15.75" customHeight="1" x14ac:dyDescent="0.35"/>
    <row r="664" ht="15.75" customHeight="1" x14ac:dyDescent="0.35"/>
    <row r="665" ht="15.75" customHeight="1" x14ac:dyDescent="0.35"/>
    <row r="666" ht="15.75" customHeight="1" x14ac:dyDescent="0.35"/>
    <row r="667" ht="15.75" customHeight="1" x14ac:dyDescent="0.35"/>
    <row r="668" ht="15.75" customHeight="1" x14ac:dyDescent="0.35"/>
    <row r="669" ht="15.75" customHeight="1" x14ac:dyDescent="0.35"/>
    <row r="670" ht="15.75" customHeight="1" x14ac:dyDescent="0.35"/>
    <row r="671" ht="15.75" customHeight="1" x14ac:dyDescent="0.35"/>
    <row r="672" ht="15.75" customHeight="1" x14ac:dyDescent="0.35"/>
    <row r="673" ht="15.75" customHeight="1" x14ac:dyDescent="0.35"/>
    <row r="674" ht="15.75" customHeight="1" x14ac:dyDescent="0.35"/>
    <row r="675" ht="15.75" customHeight="1" x14ac:dyDescent="0.35"/>
    <row r="676" ht="15.75" customHeight="1" x14ac:dyDescent="0.35"/>
    <row r="677" ht="15.75" customHeight="1" x14ac:dyDescent="0.35"/>
    <row r="678" ht="15.75" customHeight="1" x14ac:dyDescent="0.35"/>
    <row r="679" ht="15.75" customHeight="1" x14ac:dyDescent="0.35"/>
    <row r="680" ht="15.75" customHeight="1" x14ac:dyDescent="0.35"/>
    <row r="681" ht="15.75" customHeight="1" x14ac:dyDescent="0.35"/>
    <row r="682" ht="15.75" customHeight="1" x14ac:dyDescent="0.35"/>
    <row r="683" ht="15.75" customHeight="1" x14ac:dyDescent="0.35"/>
    <row r="684" ht="15.75" customHeight="1" x14ac:dyDescent="0.35"/>
    <row r="685" ht="15.75" customHeight="1" x14ac:dyDescent="0.35"/>
    <row r="686" ht="15.75" customHeight="1" x14ac:dyDescent="0.35"/>
    <row r="687" ht="15.75" customHeight="1" x14ac:dyDescent="0.35"/>
    <row r="688" ht="15.75" customHeight="1" x14ac:dyDescent="0.35"/>
    <row r="689" ht="15.75" customHeight="1" x14ac:dyDescent="0.35"/>
    <row r="690" ht="15.75" customHeight="1" x14ac:dyDescent="0.35"/>
    <row r="691" ht="15.75" customHeight="1" x14ac:dyDescent="0.35"/>
    <row r="692" ht="15.75" customHeight="1" x14ac:dyDescent="0.35"/>
    <row r="693" ht="15.75" customHeight="1" x14ac:dyDescent="0.35"/>
    <row r="694" ht="15.75" customHeight="1" x14ac:dyDescent="0.35"/>
    <row r="695" ht="15.75" customHeight="1" x14ac:dyDescent="0.35"/>
    <row r="696" ht="15.75" customHeight="1" x14ac:dyDescent="0.35"/>
    <row r="697" ht="15.75" customHeight="1" x14ac:dyDescent="0.35"/>
    <row r="698" ht="15.75" customHeight="1" x14ac:dyDescent="0.35"/>
    <row r="699" ht="15.75" customHeight="1" x14ac:dyDescent="0.35"/>
    <row r="700" ht="15.75" customHeight="1" x14ac:dyDescent="0.35"/>
    <row r="701" ht="15.75" customHeight="1" x14ac:dyDescent="0.35"/>
    <row r="702" ht="15.75" customHeight="1" x14ac:dyDescent="0.35"/>
    <row r="703" ht="15.75" customHeight="1" x14ac:dyDescent="0.35"/>
    <row r="704" ht="15.75" customHeight="1" x14ac:dyDescent="0.35"/>
    <row r="705" ht="15.75" customHeight="1" x14ac:dyDescent="0.35"/>
    <row r="706" ht="15.75" customHeight="1" x14ac:dyDescent="0.35"/>
    <row r="707" ht="15.75" customHeight="1" x14ac:dyDescent="0.35"/>
    <row r="708" ht="15.75" customHeight="1" x14ac:dyDescent="0.35"/>
    <row r="709" ht="15.75" customHeight="1" x14ac:dyDescent="0.35"/>
    <row r="710" ht="15.75" customHeight="1" x14ac:dyDescent="0.35"/>
    <row r="711" ht="15.75" customHeight="1" x14ac:dyDescent="0.35"/>
    <row r="712" ht="15.75" customHeight="1" x14ac:dyDescent="0.35"/>
    <row r="713" ht="15.75" customHeight="1" x14ac:dyDescent="0.35"/>
    <row r="714" ht="15.75" customHeight="1" x14ac:dyDescent="0.35"/>
    <row r="715" ht="15.75" customHeight="1" x14ac:dyDescent="0.35"/>
    <row r="716" ht="15.75" customHeight="1" x14ac:dyDescent="0.35"/>
    <row r="717" ht="15.75" customHeight="1" x14ac:dyDescent="0.35"/>
    <row r="718" ht="15.75" customHeight="1" x14ac:dyDescent="0.35"/>
    <row r="719" ht="15.75" customHeight="1" x14ac:dyDescent="0.35"/>
    <row r="720" ht="15.75" customHeight="1" x14ac:dyDescent="0.35"/>
    <row r="721" ht="15.75" customHeight="1" x14ac:dyDescent="0.35"/>
    <row r="722" ht="15.75" customHeight="1" x14ac:dyDescent="0.35"/>
    <row r="723" ht="15.75" customHeight="1" x14ac:dyDescent="0.35"/>
    <row r="724" ht="15.75" customHeight="1" x14ac:dyDescent="0.35"/>
    <row r="725" ht="15.75" customHeight="1" x14ac:dyDescent="0.35"/>
    <row r="726" ht="15.75" customHeight="1" x14ac:dyDescent="0.35"/>
    <row r="727" ht="15.75" customHeight="1" x14ac:dyDescent="0.35"/>
    <row r="728" ht="15.75" customHeight="1" x14ac:dyDescent="0.35"/>
    <row r="729" ht="15.75" customHeight="1" x14ac:dyDescent="0.35"/>
    <row r="730" ht="15.75" customHeight="1" x14ac:dyDescent="0.35"/>
    <row r="731" ht="15.75" customHeight="1" x14ac:dyDescent="0.35"/>
    <row r="732" ht="15.75" customHeight="1" x14ac:dyDescent="0.35"/>
    <row r="733" ht="15.75" customHeight="1" x14ac:dyDescent="0.35"/>
    <row r="734" ht="15.75" customHeight="1" x14ac:dyDescent="0.35"/>
    <row r="735" ht="15.75" customHeight="1" x14ac:dyDescent="0.35"/>
    <row r="736" ht="15.75" customHeight="1" x14ac:dyDescent="0.35"/>
    <row r="737" ht="15.75" customHeight="1" x14ac:dyDescent="0.35"/>
    <row r="738" ht="15.75" customHeight="1" x14ac:dyDescent="0.35"/>
    <row r="739" ht="15.75" customHeight="1" x14ac:dyDescent="0.35"/>
    <row r="740" ht="15.75" customHeight="1" x14ac:dyDescent="0.35"/>
    <row r="741" ht="15.75" customHeight="1" x14ac:dyDescent="0.35"/>
    <row r="742" ht="15.75" customHeight="1" x14ac:dyDescent="0.35"/>
    <row r="743" ht="15.75" customHeight="1" x14ac:dyDescent="0.35"/>
    <row r="744" ht="15.75" customHeight="1" x14ac:dyDescent="0.35"/>
    <row r="745" ht="15.75" customHeight="1" x14ac:dyDescent="0.35"/>
    <row r="746" ht="15.75" customHeight="1" x14ac:dyDescent="0.35"/>
    <row r="747" ht="15.75" customHeight="1" x14ac:dyDescent="0.35"/>
    <row r="748" ht="15.75" customHeight="1" x14ac:dyDescent="0.35"/>
    <row r="749" ht="15.75" customHeight="1" x14ac:dyDescent="0.35"/>
    <row r="750" ht="15.75" customHeight="1" x14ac:dyDescent="0.35"/>
    <row r="751" ht="15.75" customHeight="1" x14ac:dyDescent="0.35"/>
    <row r="752" ht="15.75" customHeight="1" x14ac:dyDescent="0.35"/>
    <row r="753" ht="15.75" customHeight="1" x14ac:dyDescent="0.35"/>
    <row r="754" ht="15.75" customHeight="1" x14ac:dyDescent="0.35"/>
    <row r="755" ht="15.75" customHeight="1" x14ac:dyDescent="0.35"/>
    <row r="756" ht="15.75" customHeight="1" x14ac:dyDescent="0.35"/>
    <row r="757" ht="15.75" customHeight="1" x14ac:dyDescent="0.35"/>
    <row r="758" ht="15.75" customHeight="1" x14ac:dyDescent="0.35"/>
    <row r="759" ht="15.75" customHeight="1" x14ac:dyDescent="0.35"/>
    <row r="760" ht="15.75" customHeight="1" x14ac:dyDescent="0.35"/>
    <row r="761" ht="15.75" customHeight="1" x14ac:dyDescent="0.35"/>
    <row r="762" ht="15.75" customHeight="1" x14ac:dyDescent="0.35"/>
    <row r="763" ht="15.75" customHeight="1" x14ac:dyDescent="0.35"/>
    <row r="764" ht="15.75" customHeight="1" x14ac:dyDescent="0.35"/>
    <row r="765" ht="15.75" customHeight="1" x14ac:dyDescent="0.35"/>
    <row r="766" ht="15.75" customHeight="1" x14ac:dyDescent="0.35"/>
    <row r="767" ht="15.75" customHeight="1" x14ac:dyDescent="0.35"/>
    <row r="768" ht="15.75" customHeight="1" x14ac:dyDescent="0.35"/>
    <row r="769" ht="15.75" customHeight="1" x14ac:dyDescent="0.35"/>
    <row r="770" ht="15.75" customHeight="1" x14ac:dyDescent="0.35"/>
    <row r="771" ht="15.75" customHeight="1" x14ac:dyDescent="0.35"/>
    <row r="772" ht="15.75" customHeight="1" x14ac:dyDescent="0.35"/>
    <row r="773" ht="15.75" customHeight="1" x14ac:dyDescent="0.35"/>
    <row r="774" ht="15.75" customHeight="1" x14ac:dyDescent="0.35"/>
    <row r="775" ht="15.75" customHeight="1" x14ac:dyDescent="0.35"/>
    <row r="776" ht="15.75" customHeight="1" x14ac:dyDescent="0.35"/>
    <row r="777" ht="15.75" customHeight="1" x14ac:dyDescent="0.35"/>
    <row r="778" ht="15.75" customHeight="1" x14ac:dyDescent="0.35"/>
    <row r="779" ht="15.75" customHeight="1" x14ac:dyDescent="0.35"/>
    <row r="780" ht="15.75" customHeight="1" x14ac:dyDescent="0.35"/>
    <row r="781" ht="15.75" customHeight="1" x14ac:dyDescent="0.35"/>
    <row r="782" ht="15.75" customHeight="1" x14ac:dyDescent="0.35"/>
    <row r="783" ht="15.75" customHeight="1" x14ac:dyDescent="0.35"/>
    <row r="784" ht="15.75" customHeight="1" x14ac:dyDescent="0.35"/>
    <row r="785" ht="15.75" customHeight="1" x14ac:dyDescent="0.35"/>
    <row r="786" ht="15.75" customHeight="1" x14ac:dyDescent="0.35"/>
    <row r="787" ht="15.75" customHeight="1" x14ac:dyDescent="0.35"/>
    <row r="788" ht="15.75" customHeight="1" x14ac:dyDescent="0.35"/>
    <row r="789" ht="15.75" customHeight="1" x14ac:dyDescent="0.35"/>
    <row r="790" ht="15.75" customHeight="1" x14ac:dyDescent="0.35"/>
    <row r="791" ht="15.75" customHeight="1" x14ac:dyDescent="0.35"/>
    <row r="792" ht="15.75" customHeight="1" x14ac:dyDescent="0.35"/>
    <row r="793" ht="15.75" customHeight="1" x14ac:dyDescent="0.35"/>
    <row r="794" ht="15.75" customHeight="1" x14ac:dyDescent="0.35"/>
    <row r="795" ht="15.75" customHeight="1" x14ac:dyDescent="0.35"/>
    <row r="796" ht="15.75" customHeight="1" x14ac:dyDescent="0.35"/>
    <row r="797" ht="15.75" customHeight="1" x14ac:dyDescent="0.35"/>
    <row r="798" ht="15.75" customHeight="1" x14ac:dyDescent="0.35"/>
    <row r="799" ht="15.75" customHeight="1" x14ac:dyDescent="0.35"/>
    <row r="800" ht="15.75" customHeight="1" x14ac:dyDescent="0.35"/>
    <row r="801" ht="15.75" customHeight="1" x14ac:dyDescent="0.35"/>
    <row r="802" ht="15.75" customHeight="1" x14ac:dyDescent="0.35"/>
    <row r="803" ht="15.75" customHeight="1" x14ac:dyDescent="0.35"/>
    <row r="804" ht="15.75" customHeight="1" x14ac:dyDescent="0.35"/>
    <row r="805" ht="15.75" customHeight="1" x14ac:dyDescent="0.35"/>
    <row r="806" ht="15.75" customHeight="1" x14ac:dyDescent="0.35"/>
    <row r="807" ht="15.75" customHeight="1" x14ac:dyDescent="0.35"/>
    <row r="808" ht="15.75" customHeight="1" x14ac:dyDescent="0.35"/>
    <row r="809" ht="15.75" customHeight="1" x14ac:dyDescent="0.35"/>
    <row r="810" ht="15.75" customHeight="1" x14ac:dyDescent="0.35"/>
    <row r="811" ht="15.75" customHeight="1" x14ac:dyDescent="0.35"/>
    <row r="812" ht="15.75" customHeight="1" x14ac:dyDescent="0.35"/>
    <row r="813" ht="15.75" customHeight="1" x14ac:dyDescent="0.35"/>
    <row r="814" ht="15.75" customHeight="1" x14ac:dyDescent="0.35"/>
    <row r="815" ht="15.75" customHeight="1" x14ac:dyDescent="0.35"/>
    <row r="816" ht="15.75" customHeight="1" x14ac:dyDescent="0.35"/>
    <row r="817" ht="15.75" customHeight="1" x14ac:dyDescent="0.35"/>
    <row r="818" ht="15.75" customHeight="1" x14ac:dyDescent="0.35"/>
    <row r="819" ht="15.75" customHeight="1" x14ac:dyDescent="0.35"/>
    <row r="820" ht="15.75" customHeight="1" x14ac:dyDescent="0.35"/>
    <row r="821" ht="15.75" customHeight="1" x14ac:dyDescent="0.35"/>
    <row r="822" ht="15.75" customHeight="1" x14ac:dyDescent="0.35"/>
    <row r="823" ht="15.75" customHeight="1" x14ac:dyDescent="0.35"/>
    <row r="824" ht="15.75" customHeight="1" x14ac:dyDescent="0.35"/>
    <row r="825" ht="15.75" customHeight="1" x14ac:dyDescent="0.35"/>
    <row r="826" ht="15.75" customHeight="1" x14ac:dyDescent="0.35"/>
    <row r="827" ht="15.75" customHeight="1" x14ac:dyDescent="0.35"/>
    <row r="828" ht="15.75" customHeight="1" x14ac:dyDescent="0.35"/>
    <row r="829" ht="15.75" customHeight="1" x14ac:dyDescent="0.35"/>
    <row r="830" ht="15.75" customHeight="1" x14ac:dyDescent="0.35"/>
    <row r="831" ht="15.75" customHeight="1" x14ac:dyDescent="0.35"/>
    <row r="832" ht="15.75" customHeight="1" x14ac:dyDescent="0.35"/>
    <row r="833" ht="15.75" customHeight="1" x14ac:dyDescent="0.35"/>
    <row r="834" ht="15.75" customHeight="1" x14ac:dyDescent="0.35"/>
    <row r="835" ht="15.75" customHeight="1" x14ac:dyDescent="0.35"/>
    <row r="836" ht="15.75" customHeight="1" x14ac:dyDescent="0.35"/>
    <row r="837" ht="15.75" customHeight="1" x14ac:dyDescent="0.35"/>
    <row r="838" ht="15.75" customHeight="1" x14ac:dyDescent="0.35"/>
    <row r="839" ht="15.75" customHeight="1" x14ac:dyDescent="0.35"/>
    <row r="840" ht="15.75" customHeight="1" x14ac:dyDescent="0.35"/>
    <row r="841" ht="15.75" customHeight="1" x14ac:dyDescent="0.35"/>
    <row r="842" ht="15.75" customHeight="1" x14ac:dyDescent="0.35"/>
    <row r="843" ht="15.75" customHeight="1" x14ac:dyDescent="0.35"/>
    <row r="844" ht="15.75" customHeight="1" x14ac:dyDescent="0.35"/>
    <row r="845" ht="15.75" customHeight="1" x14ac:dyDescent="0.35"/>
    <row r="846" ht="15.75" customHeight="1" x14ac:dyDescent="0.35"/>
    <row r="847" ht="15.75" customHeight="1" x14ac:dyDescent="0.35"/>
    <row r="848" ht="15.75" customHeight="1" x14ac:dyDescent="0.35"/>
    <row r="849" ht="15.75" customHeight="1" x14ac:dyDescent="0.35"/>
    <row r="850" ht="15.75" customHeight="1" x14ac:dyDescent="0.35"/>
    <row r="851" ht="15.75" customHeight="1" x14ac:dyDescent="0.35"/>
    <row r="852" ht="15.75" customHeight="1" x14ac:dyDescent="0.35"/>
    <row r="853" ht="15.75" customHeight="1" x14ac:dyDescent="0.35"/>
    <row r="854" ht="15.75" customHeight="1" x14ac:dyDescent="0.35"/>
    <row r="855" ht="15.75" customHeight="1" x14ac:dyDescent="0.35"/>
    <row r="856" ht="15.75" customHeight="1" x14ac:dyDescent="0.35"/>
    <row r="857" ht="15.75" customHeight="1" x14ac:dyDescent="0.35"/>
    <row r="858" ht="15.75" customHeight="1" x14ac:dyDescent="0.35"/>
    <row r="859" ht="15.75" customHeight="1" x14ac:dyDescent="0.35"/>
    <row r="860" ht="15.75" customHeight="1" x14ac:dyDescent="0.35"/>
    <row r="861" ht="15.75" customHeight="1" x14ac:dyDescent="0.35"/>
    <row r="862" ht="15.75" customHeight="1" x14ac:dyDescent="0.35"/>
    <row r="863" ht="15.75" customHeight="1" x14ac:dyDescent="0.35"/>
    <row r="864" ht="15.75" customHeight="1" x14ac:dyDescent="0.35"/>
    <row r="865" ht="15.75" customHeight="1" x14ac:dyDescent="0.35"/>
    <row r="866" ht="15.75" customHeight="1" x14ac:dyDescent="0.35"/>
    <row r="867" ht="15.75" customHeight="1" x14ac:dyDescent="0.35"/>
    <row r="868" ht="15.75" customHeight="1" x14ac:dyDescent="0.35"/>
    <row r="869" ht="15.75" customHeight="1" x14ac:dyDescent="0.35"/>
    <row r="870" ht="15.75" customHeight="1" x14ac:dyDescent="0.35"/>
    <row r="871" ht="15.75" customHeight="1" x14ac:dyDescent="0.35"/>
    <row r="872" ht="15.75" customHeight="1" x14ac:dyDescent="0.35"/>
    <row r="873" ht="15.75" customHeight="1" x14ac:dyDescent="0.35"/>
    <row r="874" ht="15.75" customHeight="1" x14ac:dyDescent="0.35"/>
    <row r="875" ht="15.75" customHeight="1" x14ac:dyDescent="0.35"/>
    <row r="876" ht="15.75" customHeight="1" x14ac:dyDescent="0.35"/>
    <row r="877" ht="15.75" customHeight="1" x14ac:dyDescent="0.35"/>
    <row r="878" ht="15.75" customHeight="1" x14ac:dyDescent="0.35"/>
    <row r="879" ht="15.75" customHeight="1" x14ac:dyDescent="0.35"/>
    <row r="880" ht="15.75" customHeight="1" x14ac:dyDescent="0.35"/>
    <row r="881" ht="15.75" customHeight="1" x14ac:dyDescent="0.35"/>
    <row r="882" ht="15.75" customHeight="1" x14ac:dyDescent="0.35"/>
    <row r="883" ht="15.75" customHeight="1" x14ac:dyDescent="0.35"/>
    <row r="884" ht="15.75" customHeight="1" x14ac:dyDescent="0.35"/>
    <row r="885" ht="15.75" customHeight="1" x14ac:dyDescent="0.35"/>
    <row r="886" ht="15.75" customHeight="1" x14ac:dyDescent="0.35"/>
    <row r="887" ht="15.75" customHeight="1" x14ac:dyDescent="0.35"/>
    <row r="888" ht="15.75" customHeight="1" x14ac:dyDescent="0.35"/>
    <row r="889" ht="15.75" customHeight="1" x14ac:dyDescent="0.35"/>
    <row r="890" ht="15.75" customHeight="1" x14ac:dyDescent="0.35"/>
    <row r="891" ht="15.75" customHeight="1" x14ac:dyDescent="0.35"/>
    <row r="892" ht="15.75" customHeight="1" x14ac:dyDescent="0.35"/>
    <row r="893" ht="15.75" customHeight="1" x14ac:dyDescent="0.35"/>
    <row r="894" ht="15.75" customHeight="1" x14ac:dyDescent="0.35"/>
    <row r="895" ht="15.75" customHeight="1" x14ac:dyDescent="0.35"/>
    <row r="896" ht="15.75" customHeight="1" x14ac:dyDescent="0.35"/>
    <row r="897" ht="15.75" customHeight="1" x14ac:dyDescent="0.35"/>
    <row r="898" ht="15.75" customHeight="1" x14ac:dyDescent="0.35"/>
    <row r="899" ht="15.75" customHeight="1" x14ac:dyDescent="0.35"/>
    <row r="900" ht="15.75" customHeight="1" x14ac:dyDescent="0.35"/>
    <row r="901" ht="15.75" customHeight="1" x14ac:dyDescent="0.35"/>
    <row r="902" ht="15.75" customHeight="1" x14ac:dyDescent="0.35"/>
    <row r="903" ht="15.75" customHeight="1" x14ac:dyDescent="0.35"/>
    <row r="904" ht="15.75" customHeight="1" x14ac:dyDescent="0.35"/>
    <row r="905" ht="15.75" customHeight="1" x14ac:dyDescent="0.35"/>
    <row r="906" ht="15.75" customHeight="1" x14ac:dyDescent="0.35"/>
    <row r="907" ht="15.75" customHeight="1" x14ac:dyDescent="0.35"/>
    <row r="908" ht="15.75" customHeight="1" x14ac:dyDescent="0.35"/>
    <row r="909" ht="15.75" customHeight="1" x14ac:dyDescent="0.35"/>
    <row r="910" ht="15.75" customHeight="1" x14ac:dyDescent="0.35"/>
    <row r="911" ht="15.75" customHeight="1" x14ac:dyDescent="0.35"/>
    <row r="912" ht="15.75" customHeight="1" x14ac:dyDescent="0.35"/>
    <row r="913" ht="15.75" customHeight="1" x14ac:dyDescent="0.35"/>
    <row r="914" ht="15.75" customHeight="1" x14ac:dyDescent="0.35"/>
    <row r="915" ht="15.75" customHeight="1" x14ac:dyDescent="0.35"/>
    <row r="916" ht="15.75" customHeight="1" x14ac:dyDescent="0.35"/>
    <row r="917" ht="15.75" customHeight="1" x14ac:dyDescent="0.35"/>
    <row r="918" ht="15.75" customHeight="1" x14ac:dyDescent="0.35"/>
    <row r="919" ht="15.75" customHeight="1" x14ac:dyDescent="0.35"/>
    <row r="920" ht="15.75" customHeight="1" x14ac:dyDescent="0.35"/>
    <row r="921" ht="15.75" customHeight="1" x14ac:dyDescent="0.35"/>
    <row r="922" ht="15.75" customHeight="1" x14ac:dyDescent="0.35"/>
    <row r="923" ht="15.75" customHeight="1" x14ac:dyDescent="0.35"/>
    <row r="924" ht="15.75" customHeight="1" x14ac:dyDescent="0.35"/>
    <row r="925" ht="15.75" customHeight="1" x14ac:dyDescent="0.35"/>
    <row r="926" ht="15.75" customHeight="1" x14ac:dyDescent="0.35"/>
    <row r="927" ht="15.75" customHeight="1" x14ac:dyDescent="0.35"/>
    <row r="928" ht="15.75" customHeight="1" x14ac:dyDescent="0.35"/>
    <row r="929" ht="15.75" customHeight="1" x14ac:dyDescent="0.35"/>
    <row r="930" ht="15.75" customHeight="1" x14ac:dyDescent="0.35"/>
    <row r="931" ht="15.75" customHeight="1" x14ac:dyDescent="0.35"/>
    <row r="932" ht="15.75" customHeight="1" x14ac:dyDescent="0.35"/>
    <row r="933" ht="15.75" customHeight="1" x14ac:dyDescent="0.35"/>
    <row r="934" ht="15.75" customHeight="1" x14ac:dyDescent="0.35"/>
    <row r="935" ht="15.75" customHeight="1" x14ac:dyDescent="0.35"/>
    <row r="936" ht="15.75" customHeight="1" x14ac:dyDescent="0.35"/>
    <row r="937" ht="15.75" customHeight="1" x14ac:dyDescent="0.35"/>
    <row r="938" ht="15.75" customHeight="1" x14ac:dyDescent="0.35"/>
    <row r="939" ht="15.75" customHeight="1" x14ac:dyDescent="0.35"/>
    <row r="940" ht="15.75" customHeight="1" x14ac:dyDescent="0.35"/>
    <row r="941" ht="15.75" customHeight="1" x14ac:dyDescent="0.35"/>
    <row r="942" ht="15.75" customHeight="1" x14ac:dyDescent="0.35"/>
    <row r="943" ht="15.75" customHeight="1" x14ac:dyDescent="0.35"/>
    <row r="944" ht="15.75" customHeight="1" x14ac:dyDescent="0.35"/>
    <row r="945" ht="15.75" customHeight="1" x14ac:dyDescent="0.35"/>
    <row r="946" ht="15.75" customHeight="1" x14ac:dyDescent="0.35"/>
    <row r="947" ht="15.75" customHeight="1" x14ac:dyDescent="0.35"/>
    <row r="948" ht="15.75" customHeight="1" x14ac:dyDescent="0.35"/>
    <row r="949" ht="15.75" customHeight="1" x14ac:dyDescent="0.35"/>
    <row r="950" ht="15.75" customHeight="1" x14ac:dyDescent="0.35"/>
    <row r="951" ht="15.75" customHeight="1" x14ac:dyDescent="0.35"/>
    <row r="952" ht="15.75" customHeight="1" x14ac:dyDescent="0.35"/>
    <row r="953" ht="15.75" customHeight="1" x14ac:dyDescent="0.35"/>
    <row r="954" ht="15.75" customHeight="1" x14ac:dyDescent="0.35"/>
    <row r="955" ht="15.75" customHeight="1" x14ac:dyDescent="0.35"/>
    <row r="956" ht="15.75" customHeight="1" x14ac:dyDescent="0.35"/>
    <row r="957" ht="15.75" customHeight="1" x14ac:dyDescent="0.35"/>
    <row r="958" ht="15.75" customHeight="1" x14ac:dyDescent="0.35"/>
    <row r="959" ht="15.75" customHeight="1" x14ac:dyDescent="0.35"/>
    <row r="960" ht="15.75" customHeight="1" x14ac:dyDescent="0.35"/>
    <row r="961" ht="15.75" customHeight="1" x14ac:dyDescent="0.35"/>
    <row r="962" ht="15.75" customHeight="1" x14ac:dyDescent="0.35"/>
    <row r="963" ht="15.75" customHeight="1" x14ac:dyDescent="0.35"/>
    <row r="964" ht="15.75" customHeight="1" x14ac:dyDescent="0.35"/>
    <row r="965" ht="15.75" customHeight="1" x14ac:dyDescent="0.35"/>
    <row r="966" ht="15.75" customHeight="1" x14ac:dyDescent="0.35"/>
    <row r="967" ht="15.75" customHeight="1" x14ac:dyDescent="0.35"/>
    <row r="968" ht="15.75" customHeight="1" x14ac:dyDescent="0.35"/>
    <row r="969" ht="15.75" customHeight="1" x14ac:dyDescent="0.35"/>
    <row r="970" ht="15.75" customHeight="1" x14ac:dyDescent="0.35"/>
    <row r="971" ht="15.75" customHeight="1" x14ac:dyDescent="0.35"/>
    <row r="972" ht="15.75" customHeight="1" x14ac:dyDescent="0.35"/>
    <row r="973" ht="15.75" customHeight="1" x14ac:dyDescent="0.35"/>
    <row r="974" ht="15.75" customHeight="1" x14ac:dyDescent="0.35"/>
    <row r="975" ht="15.75" customHeight="1" x14ac:dyDescent="0.35"/>
    <row r="976" ht="15.75" customHeight="1" x14ac:dyDescent="0.35"/>
    <row r="977" ht="15.75" customHeight="1" x14ac:dyDescent="0.35"/>
    <row r="978" ht="15.75" customHeight="1" x14ac:dyDescent="0.35"/>
    <row r="979" ht="15.75" customHeight="1" x14ac:dyDescent="0.35"/>
    <row r="980" ht="15.75" customHeight="1" x14ac:dyDescent="0.35"/>
    <row r="981" ht="15.75" customHeight="1" x14ac:dyDescent="0.35"/>
    <row r="982" ht="15.75" customHeight="1" x14ac:dyDescent="0.35"/>
  </sheetData>
  <mergeCells count="1">
    <mergeCell ref="C2:F2"/>
  </mergeCells>
  <pageMargins left="0.7" right="0.7" top="0.75" bottom="0.75" header="0.3" footer="0.3"/>
  <pageSetup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L50" sqref="L50"/>
    </sheetView>
  </sheetViews>
  <sheetFormatPr baseColWidth="10" defaultRowHeight="14.5" x14ac:dyDescent="0.3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A41" sqref="A41:XFD77"/>
    </sheetView>
  </sheetViews>
  <sheetFormatPr baseColWidth="10" defaultRowHeight="14.5" x14ac:dyDescent="0.3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91"/>
  <sheetViews>
    <sheetView tabSelected="1" topLeftCell="A4" workbookViewId="0">
      <selection activeCell="G12" sqref="G12:G13"/>
    </sheetView>
  </sheetViews>
  <sheetFormatPr baseColWidth="10" defaultRowHeight="14.5" x14ac:dyDescent="0.35"/>
  <cols>
    <col min="1" max="1" width="7.90625" customWidth="1"/>
    <col min="2" max="2" width="18.26953125" customWidth="1"/>
    <col min="3" max="3" width="48" bestFit="1" customWidth="1"/>
    <col min="6" max="6" width="11.36328125" bestFit="1" customWidth="1"/>
    <col min="7" max="7" width="46.08984375" bestFit="1" customWidth="1"/>
  </cols>
  <sheetData>
    <row r="1" spans="2:7" x14ac:dyDescent="0.35">
      <c r="C1" s="1" t="s">
        <v>106</v>
      </c>
    </row>
    <row r="2" spans="2:7" x14ac:dyDescent="0.35">
      <c r="C2" s="1" t="s">
        <v>40</v>
      </c>
      <c r="F2" s="29">
        <v>20324</v>
      </c>
    </row>
    <row r="3" spans="2:7" ht="15" thickBot="1" x14ac:dyDescent="0.4"/>
    <row r="4" spans="2:7" ht="15" thickBot="1" x14ac:dyDescent="0.4">
      <c r="B4" s="4" t="s">
        <v>23</v>
      </c>
      <c r="C4" s="5" t="s">
        <v>24</v>
      </c>
      <c r="D4" s="5" t="s">
        <v>26</v>
      </c>
      <c r="E4" s="5" t="s">
        <v>25</v>
      </c>
      <c r="F4" s="6" t="s">
        <v>27</v>
      </c>
      <c r="G4" s="4" t="s">
        <v>24</v>
      </c>
    </row>
    <row r="5" spans="2:7" s="24" customFormat="1" x14ac:dyDescent="0.35">
      <c r="B5" s="9">
        <v>45600</v>
      </c>
      <c r="C5" t="s">
        <v>47</v>
      </c>
      <c r="D5" s="35" t="s">
        <v>4</v>
      </c>
      <c r="E5" s="37">
        <v>2000</v>
      </c>
      <c r="F5" s="35">
        <v>22324</v>
      </c>
      <c r="G5" t="s">
        <v>51</v>
      </c>
    </row>
    <row r="6" spans="2:7" s="24" customFormat="1" x14ac:dyDescent="0.35">
      <c r="B6" s="9">
        <v>45600</v>
      </c>
      <c r="C6" t="s">
        <v>101</v>
      </c>
      <c r="D6" s="35" t="s">
        <v>4</v>
      </c>
      <c r="E6" s="37">
        <v>25000</v>
      </c>
      <c r="F6" s="35">
        <v>47324</v>
      </c>
      <c r="G6" t="s">
        <v>102</v>
      </c>
    </row>
    <row r="7" spans="2:7" s="24" customFormat="1" x14ac:dyDescent="0.35">
      <c r="B7" s="9">
        <v>45600</v>
      </c>
      <c r="C7" t="s">
        <v>65</v>
      </c>
      <c r="D7" s="35" t="s">
        <v>4</v>
      </c>
      <c r="E7" s="37">
        <v>25000</v>
      </c>
      <c r="F7" s="35">
        <v>72324</v>
      </c>
      <c r="G7" t="s">
        <v>103</v>
      </c>
    </row>
    <row r="8" spans="2:7" s="24" customFormat="1" x14ac:dyDescent="0.35">
      <c r="B8" s="9">
        <v>45600</v>
      </c>
      <c r="C8" t="s">
        <v>66</v>
      </c>
      <c r="D8" s="35" t="s">
        <v>4</v>
      </c>
      <c r="E8" s="37">
        <v>10000</v>
      </c>
      <c r="F8" s="35">
        <v>82324</v>
      </c>
      <c r="G8" t="s">
        <v>51</v>
      </c>
    </row>
    <row r="9" spans="2:7" s="24" customFormat="1" x14ac:dyDescent="0.35">
      <c r="B9" s="9">
        <v>45600</v>
      </c>
      <c r="C9" t="s">
        <v>67</v>
      </c>
      <c r="D9" s="35" t="s">
        <v>4</v>
      </c>
      <c r="E9" s="37">
        <v>2000</v>
      </c>
      <c r="F9" s="35">
        <v>84324</v>
      </c>
      <c r="G9" t="s">
        <v>51</v>
      </c>
    </row>
    <row r="10" spans="2:7" s="24" customFormat="1" x14ac:dyDescent="0.35">
      <c r="B10" s="9">
        <v>45600</v>
      </c>
      <c r="C10" t="s">
        <v>49</v>
      </c>
      <c r="D10" s="35" t="s">
        <v>4</v>
      </c>
      <c r="E10" s="38">
        <v>14609</v>
      </c>
      <c r="F10" s="35">
        <v>98933</v>
      </c>
      <c r="G10" t="s">
        <v>48</v>
      </c>
    </row>
    <row r="11" spans="2:7" s="24" customFormat="1" x14ac:dyDescent="0.35">
      <c r="B11" s="9">
        <v>45600</v>
      </c>
      <c r="C11" t="s">
        <v>68</v>
      </c>
      <c r="D11" s="35" t="s">
        <v>4</v>
      </c>
      <c r="E11" s="37">
        <v>24000</v>
      </c>
      <c r="F11" s="35">
        <v>122933</v>
      </c>
      <c r="G11" t="s">
        <v>51</v>
      </c>
    </row>
    <row r="12" spans="2:7" s="24" customFormat="1" x14ac:dyDescent="0.35">
      <c r="B12" s="9">
        <v>45600</v>
      </c>
      <c r="C12" t="s">
        <v>12</v>
      </c>
      <c r="D12" s="35" t="s">
        <v>4</v>
      </c>
      <c r="E12" s="37">
        <v>75000</v>
      </c>
      <c r="F12" s="35">
        <v>197933</v>
      </c>
      <c r="G12" t="s">
        <v>52</v>
      </c>
    </row>
    <row r="13" spans="2:7" s="24" customFormat="1" x14ac:dyDescent="0.35">
      <c r="B13" s="9">
        <v>45600</v>
      </c>
      <c r="C13" t="s">
        <v>9</v>
      </c>
      <c r="D13" s="35" t="s">
        <v>4</v>
      </c>
      <c r="E13" s="37">
        <v>2000</v>
      </c>
      <c r="F13" s="35">
        <v>199933</v>
      </c>
      <c r="G13" t="s">
        <v>51</v>
      </c>
    </row>
    <row r="14" spans="2:7" s="24" customFormat="1" x14ac:dyDescent="0.35">
      <c r="B14" s="9">
        <v>45600</v>
      </c>
      <c r="C14" t="s">
        <v>45</v>
      </c>
      <c r="D14" s="35" t="s">
        <v>4</v>
      </c>
      <c r="E14" s="37">
        <v>25000</v>
      </c>
      <c r="F14" s="35">
        <v>224933</v>
      </c>
      <c r="G14" t="s">
        <v>51</v>
      </c>
    </row>
    <row r="15" spans="2:7" s="24" customFormat="1" x14ac:dyDescent="0.35">
      <c r="B15" s="9">
        <v>45600</v>
      </c>
      <c r="C15" t="s">
        <v>69</v>
      </c>
      <c r="D15" s="35" t="s">
        <v>4</v>
      </c>
      <c r="E15" s="37">
        <v>225000</v>
      </c>
      <c r="F15" s="35">
        <v>449933</v>
      </c>
      <c r="G15" t="s">
        <v>93</v>
      </c>
    </row>
    <row r="16" spans="2:7" s="24" customFormat="1" x14ac:dyDescent="0.35">
      <c r="B16" s="9">
        <v>45600</v>
      </c>
      <c r="C16" t="s">
        <v>12</v>
      </c>
      <c r="D16" s="35" t="s">
        <v>4</v>
      </c>
      <c r="E16" s="37">
        <v>115000</v>
      </c>
      <c r="F16" s="35">
        <v>564933</v>
      </c>
      <c r="G16" t="s">
        <v>52</v>
      </c>
    </row>
    <row r="17" spans="2:7" s="24" customFormat="1" x14ac:dyDescent="0.35">
      <c r="B17" s="9">
        <v>45600</v>
      </c>
      <c r="C17" t="s">
        <v>49</v>
      </c>
      <c r="D17" s="35" t="s">
        <v>4</v>
      </c>
      <c r="E17" s="38">
        <v>46000</v>
      </c>
      <c r="F17" s="35">
        <v>610933</v>
      </c>
      <c r="G17" t="s">
        <v>48</v>
      </c>
    </row>
    <row r="18" spans="2:7" s="24" customFormat="1" x14ac:dyDescent="0.35">
      <c r="B18" s="9">
        <v>45600</v>
      </c>
      <c r="C18" t="s">
        <v>35</v>
      </c>
      <c r="D18" s="35" t="s">
        <v>4</v>
      </c>
      <c r="E18" s="37">
        <v>25000</v>
      </c>
      <c r="F18" s="35">
        <v>635933</v>
      </c>
      <c r="G18" t="s">
        <v>51</v>
      </c>
    </row>
    <row r="19" spans="2:7" s="24" customFormat="1" x14ac:dyDescent="0.35">
      <c r="B19" s="9">
        <v>45600</v>
      </c>
      <c r="C19" t="s">
        <v>70</v>
      </c>
      <c r="D19" s="36">
        <v>45763</v>
      </c>
      <c r="E19" s="37" t="s">
        <v>4</v>
      </c>
      <c r="F19" s="35">
        <v>590170</v>
      </c>
      <c r="G19" t="s">
        <v>48</v>
      </c>
    </row>
    <row r="20" spans="2:7" x14ac:dyDescent="0.35">
      <c r="B20" s="9">
        <v>45600</v>
      </c>
      <c r="C20" t="s">
        <v>38</v>
      </c>
      <c r="D20" s="36">
        <v>7337</v>
      </c>
      <c r="E20" t="s">
        <v>4</v>
      </c>
      <c r="F20" s="35">
        <v>582833</v>
      </c>
      <c r="G20" t="s">
        <v>48</v>
      </c>
    </row>
    <row r="21" spans="2:7" x14ac:dyDescent="0.35">
      <c r="B21" s="9">
        <v>45600</v>
      </c>
      <c r="C21" t="s">
        <v>39</v>
      </c>
      <c r="D21" s="36">
        <v>1394</v>
      </c>
      <c r="E21" t="s">
        <v>4</v>
      </c>
      <c r="F21" s="35">
        <v>581439</v>
      </c>
      <c r="G21" t="s">
        <v>48</v>
      </c>
    </row>
    <row r="22" spans="2:7" x14ac:dyDescent="0.35">
      <c r="B22" s="9">
        <v>45601</v>
      </c>
      <c r="C22" t="s">
        <v>44</v>
      </c>
      <c r="D22" t="s">
        <v>4</v>
      </c>
      <c r="E22" s="35">
        <v>25000</v>
      </c>
      <c r="F22" s="35">
        <v>606439</v>
      </c>
      <c r="G22" t="s">
        <v>51</v>
      </c>
    </row>
    <row r="23" spans="2:7" x14ac:dyDescent="0.35">
      <c r="B23" s="9">
        <v>45601</v>
      </c>
      <c r="C23" t="s">
        <v>10</v>
      </c>
      <c r="D23" t="s">
        <v>4</v>
      </c>
      <c r="E23" s="35">
        <v>532500</v>
      </c>
      <c r="F23" s="35">
        <v>1138939</v>
      </c>
      <c r="G23" t="s">
        <v>54</v>
      </c>
    </row>
    <row r="24" spans="2:7" x14ac:dyDescent="0.35">
      <c r="B24" s="9">
        <v>45601</v>
      </c>
      <c r="C24" t="s">
        <v>36</v>
      </c>
      <c r="D24" t="s">
        <v>4</v>
      </c>
      <c r="E24" s="35">
        <v>345000</v>
      </c>
      <c r="F24" s="35">
        <v>1483939</v>
      </c>
      <c r="G24" t="s">
        <v>55</v>
      </c>
    </row>
    <row r="25" spans="2:7" x14ac:dyDescent="0.35">
      <c r="B25" s="9">
        <v>45602</v>
      </c>
      <c r="C25" t="s">
        <v>46</v>
      </c>
      <c r="D25" t="s">
        <v>4</v>
      </c>
      <c r="E25" s="35">
        <v>500000</v>
      </c>
      <c r="F25" s="35">
        <v>1983939</v>
      </c>
      <c r="G25" t="s">
        <v>53</v>
      </c>
    </row>
    <row r="26" spans="2:7" x14ac:dyDescent="0.35">
      <c r="B26" s="9">
        <v>45602</v>
      </c>
      <c r="C26" t="s">
        <v>16</v>
      </c>
      <c r="D26" t="s">
        <v>4</v>
      </c>
      <c r="E26" s="35">
        <v>395000</v>
      </c>
      <c r="F26" s="35">
        <v>2378939</v>
      </c>
      <c r="G26" t="s">
        <v>59</v>
      </c>
    </row>
    <row r="27" spans="2:7" x14ac:dyDescent="0.35">
      <c r="B27" s="9">
        <v>45602</v>
      </c>
      <c r="C27" t="s">
        <v>14</v>
      </c>
      <c r="D27" t="s">
        <v>4</v>
      </c>
      <c r="E27" s="35">
        <v>375000</v>
      </c>
      <c r="F27" s="35">
        <v>2753939</v>
      </c>
      <c r="G27" t="s">
        <v>56</v>
      </c>
    </row>
    <row r="28" spans="2:7" x14ac:dyDescent="0.35">
      <c r="B28" s="9">
        <v>45602</v>
      </c>
      <c r="C28" t="s">
        <v>71</v>
      </c>
      <c r="D28" t="s">
        <v>4</v>
      </c>
      <c r="E28" s="35">
        <v>2000</v>
      </c>
      <c r="F28" s="35">
        <v>2755939</v>
      </c>
      <c r="G28" t="s">
        <v>51</v>
      </c>
    </row>
    <row r="29" spans="2:7" x14ac:dyDescent="0.35">
      <c r="B29" s="9">
        <v>45603</v>
      </c>
      <c r="C29" t="s">
        <v>72</v>
      </c>
      <c r="D29" t="s">
        <v>4</v>
      </c>
      <c r="E29" s="35">
        <v>10000</v>
      </c>
      <c r="F29" s="35">
        <v>2765939</v>
      </c>
      <c r="G29" t="s">
        <v>51</v>
      </c>
    </row>
    <row r="30" spans="2:7" x14ac:dyDescent="0.35">
      <c r="B30" s="9">
        <v>45603</v>
      </c>
      <c r="C30" t="s">
        <v>69</v>
      </c>
      <c r="D30" t="s">
        <v>4</v>
      </c>
      <c r="E30" s="35">
        <v>102500</v>
      </c>
      <c r="F30" s="35">
        <v>2868439</v>
      </c>
      <c r="G30" t="s">
        <v>93</v>
      </c>
    </row>
    <row r="31" spans="2:7" x14ac:dyDescent="0.35">
      <c r="B31" s="9">
        <v>45604</v>
      </c>
      <c r="C31" t="s">
        <v>18</v>
      </c>
      <c r="D31" t="s">
        <v>4</v>
      </c>
      <c r="E31" s="35">
        <v>300000</v>
      </c>
      <c r="F31" s="35">
        <v>3168439</v>
      </c>
      <c r="G31" t="s">
        <v>57</v>
      </c>
    </row>
    <row r="32" spans="2:7" x14ac:dyDescent="0.35">
      <c r="B32" s="9">
        <v>45604</v>
      </c>
      <c r="C32" t="s">
        <v>12</v>
      </c>
      <c r="D32" t="s">
        <v>4</v>
      </c>
      <c r="E32" s="35">
        <v>125000</v>
      </c>
      <c r="F32" s="35">
        <v>3293439</v>
      </c>
      <c r="G32" t="s">
        <v>52</v>
      </c>
    </row>
    <row r="33" spans="2:7" x14ac:dyDescent="0.35">
      <c r="B33" s="9">
        <v>45604</v>
      </c>
      <c r="C33" t="s">
        <v>16</v>
      </c>
      <c r="D33" t="s">
        <v>4</v>
      </c>
      <c r="E33" s="35">
        <v>70000</v>
      </c>
      <c r="F33" s="35">
        <v>3363439</v>
      </c>
      <c r="G33" t="s">
        <v>59</v>
      </c>
    </row>
    <row r="34" spans="2:7" x14ac:dyDescent="0.35">
      <c r="B34" s="9">
        <v>45604</v>
      </c>
      <c r="C34" t="s">
        <v>11</v>
      </c>
      <c r="D34" t="s">
        <v>4</v>
      </c>
      <c r="E34" s="35">
        <v>400000</v>
      </c>
      <c r="F34" s="35">
        <v>3763439</v>
      </c>
      <c r="G34" t="s">
        <v>64</v>
      </c>
    </row>
    <row r="35" spans="2:7" x14ac:dyDescent="0.35">
      <c r="B35" s="9">
        <v>45607</v>
      </c>
      <c r="C35" t="s">
        <v>69</v>
      </c>
      <c r="D35" t="s">
        <v>4</v>
      </c>
      <c r="E35" s="35">
        <v>25000</v>
      </c>
      <c r="F35" s="35">
        <v>3788439</v>
      </c>
      <c r="G35" t="s">
        <v>93</v>
      </c>
    </row>
    <row r="36" spans="2:7" x14ac:dyDescent="0.35">
      <c r="B36" s="9">
        <v>45607</v>
      </c>
      <c r="C36" t="s">
        <v>69</v>
      </c>
      <c r="D36" t="s">
        <v>4</v>
      </c>
      <c r="E36" s="35">
        <v>25000</v>
      </c>
      <c r="F36" s="35">
        <v>3813439</v>
      </c>
      <c r="G36" t="s">
        <v>93</v>
      </c>
    </row>
    <row r="37" spans="2:7" x14ac:dyDescent="0.35">
      <c r="B37" s="9">
        <v>45607</v>
      </c>
      <c r="C37" t="s">
        <v>19</v>
      </c>
      <c r="D37" t="s">
        <v>4</v>
      </c>
      <c r="E37" s="35">
        <v>600000</v>
      </c>
      <c r="F37" s="35">
        <v>4413439</v>
      </c>
      <c r="G37" t="s">
        <v>62</v>
      </c>
    </row>
    <row r="38" spans="2:7" x14ac:dyDescent="0.35">
      <c r="B38" s="9">
        <v>45607</v>
      </c>
      <c r="C38" t="s">
        <v>73</v>
      </c>
      <c r="D38" t="s">
        <v>4</v>
      </c>
      <c r="E38" s="35">
        <v>12000</v>
      </c>
      <c r="F38" s="35">
        <v>4425439</v>
      </c>
      <c r="G38" t="s">
        <v>91</v>
      </c>
    </row>
    <row r="39" spans="2:7" x14ac:dyDescent="0.35">
      <c r="B39" s="9">
        <v>45607</v>
      </c>
      <c r="C39" t="s">
        <v>10</v>
      </c>
      <c r="D39" t="s">
        <v>4</v>
      </c>
      <c r="E39" s="35">
        <v>82000</v>
      </c>
      <c r="F39" s="35">
        <v>4507439</v>
      </c>
      <c r="G39" t="s">
        <v>54</v>
      </c>
    </row>
    <row r="40" spans="2:7" x14ac:dyDescent="0.35">
      <c r="B40" s="9">
        <v>45607</v>
      </c>
      <c r="C40" t="s">
        <v>74</v>
      </c>
      <c r="D40" t="s">
        <v>4</v>
      </c>
      <c r="E40" s="35">
        <v>12000</v>
      </c>
      <c r="F40" s="35">
        <v>4519439</v>
      </c>
      <c r="G40" t="s">
        <v>92</v>
      </c>
    </row>
    <row r="41" spans="2:7" x14ac:dyDescent="0.35">
      <c r="B41" s="9">
        <v>45607</v>
      </c>
      <c r="C41" t="s">
        <v>37</v>
      </c>
      <c r="D41" t="s">
        <v>4</v>
      </c>
      <c r="E41" s="35">
        <v>350000</v>
      </c>
      <c r="F41" s="35">
        <v>4869439</v>
      </c>
      <c r="G41" t="s">
        <v>63</v>
      </c>
    </row>
    <row r="42" spans="2:7" x14ac:dyDescent="0.35">
      <c r="B42" s="9">
        <v>45607</v>
      </c>
      <c r="C42" t="s">
        <v>13</v>
      </c>
      <c r="D42" s="35">
        <v>3600000</v>
      </c>
      <c r="E42" t="s">
        <v>4</v>
      </c>
      <c r="F42" s="35">
        <v>1269439</v>
      </c>
      <c r="G42" t="s">
        <v>90</v>
      </c>
    </row>
    <row r="43" spans="2:7" x14ac:dyDescent="0.35">
      <c r="B43" s="9">
        <v>45607</v>
      </c>
      <c r="C43" t="s">
        <v>75</v>
      </c>
      <c r="D43" s="35">
        <v>117590</v>
      </c>
      <c r="E43" t="s">
        <v>4</v>
      </c>
      <c r="F43" s="35">
        <v>1151849</v>
      </c>
      <c r="G43" t="s">
        <v>89</v>
      </c>
    </row>
    <row r="44" spans="2:7" x14ac:dyDescent="0.35">
      <c r="B44" s="9">
        <v>45608</v>
      </c>
      <c r="C44" t="s">
        <v>14</v>
      </c>
      <c r="D44" t="s">
        <v>4</v>
      </c>
      <c r="E44" s="35">
        <v>50000</v>
      </c>
      <c r="F44" s="35">
        <v>1201849</v>
      </c>
      <c r="G44" t="s">
        <v>56</v>
      </c>
    </row>
    <row r="45" spans="2:7" x14ac:dyDescent="0.35">
      <c r="B45" s="9">
        <v>45608</v>
      </c>
      <c r="C45" t="s">
        <v>20</v>
      </c>
      <c r="D45" t="s">
        <v>4</v>
      </c>
      <c r="E45" s="35">
        <v>225000</v>
      </c>
      <c r="F45" s="35">
        <v>1426849</v>
      </c>
      <c r="G45" t="s">
        <v>58</v>
      </c>
    </row>
    <row r="46" spans="2:7" x14ac:dyDescent="0.35">
      <c r="B46" s="9">
        <v>45608</v>
      </c>
      <c r="C46" t="s">
        <v>17</v>
      </c>
      <c r="D46" t="s">
        <v>4</v>
      </c>
      <c r="E46" s="35">
        <v>605000</v>
      </c>
      <c r="F46" s="35">
        <v>2031849</v>
      </c>
      <c r="G46" t="s">
        <v>96</v>
      </c>
    </row>
    <row r="47" spans="2:7" x14ac:dyDescent="0.35">
      <c r="B47" s="9">
        <v>45608</v>
      </c>
      <c r="C47" t="s">
        <v>22</v>
      </c>
      <c r="D47" t="s">
        <v>4</v>
      </c>
      <c r="E47" s="35">
        <v>150000</v>
      </c>
      <c r="F47" s="35">
        <v>2181849</v>
      </c>
      <c r="G47" t="s">
        <v>60</v>
      </c>
    </row>
    <row r="48" spans="2:7" x14ac:dyDescent="0.35">
      <c r="B48" s="9">
        <v>45609</v>
      </c>
      <c r="C48" t="s">
        <v>76</v>
      </c>
      <c r="D48" s="36">
        <v>315408</v>
      </c>
      <c r="E48" t="s">
        <v>4</v>
      </c>
      <c r="F48" s="35">
        <v>1866441</v>
      </c>
      <c r="G48" t="s">
        <v>48</v>
      </c>
    </row>
    <row r="49" spans="2:7" x14ac:dyDescent="0.35">
      <c r="B49" s="9">
        <v>45610</v>
      </c>
      <c r="C49" t="s">
        <v>15</v>
      </c>
      <c r="D49" t="s">
        <v>4</v>
      </c>
      <c r="E49" s="35">
        <v>12000</v>
      </c>
      <c r="F49" s="35">
        <v>1878441</v>
      </c>
      <c r="G49" t="s">
        <v>50</v>
      </c>
    </row>
    <row r="50" spans="2:7" x14ac:dyDescent="0.35">
      <c r="B50" s="9">
        <v>45610</v>
      </c>
      <c r="C50" t="s">
        <v>18</v>
      </c>
      <c r="D50" t="s">
        <v>4</v>
      </c>
      <c r="E50" s="35">
        <v>225000</v>
      </c>
      <c r="F50" s="35">
        <v>2103441</v>
      </c>
      <c r="G50" t="s">
        <v>57</v>
      </c>
    </row>
    <row r="51" spans="2:7" x14ac:dyDescent="0.35">
      <c r="B51" s="9">
        <v>45610</v>
      </c>
      <c r="C51" t="s">
        <v>21</v>
      </c>
      <c r="D51" t="s">
        <v>4</v>
      </c>
      <c r="E51" s="35">
        <v>100000</v>
      </c>
      <c r="F51" s="35">
        <v>2203441</v>
      </c>
      <c r="G51" t="s">
        <v>61</v>
      </c>
    </row>
    <row r="52" spans="2:7" x14ac:dyDescent="0.35">
      <c r="B52" s="9">
        <v>45610</v>
      </c>
      <c r="C52" t="s">
        <v>7</v>
      </c>
      <c r="D52" t="s">
        <v>4</v>
      </c>
      <c r="E52" s="35">
        <v>355000</v>
      </c>
      <c r="F52" s="35">
        <v>2558441</v>
      </c>
      <c r="G52" t="s">
        <v>97</v>
      </c>
    </row>
    <row r="53" spans="2:7" x14ac:dyDescent="0.35">
      <c r="B53" s="9">
        <v>45610</v>
      </c>
      <c r="C53" t="s">
        <v>8</v>
      </c>
      <c r="D53" t="s">
        <v>4</v>
      </c>
      <c r="E53" s="35">
        <v>320000</v>
      </c>
      <c r="F53" s="35">
        <v>2878441</v>
      </c>
      <c r="G53" t="s">
        <v>98</v>
      </c>
    </row>
    <row r="54" spans="2:7" x14ac:dyDescent="0.35">
      <c r="B54" s="9">
        <v>45611</v>
      </c>
      <c r="C54" t="s">
        <v>49</v>
      </c>
      <c r="D54" t="s">
        <v>4</v>
      </c>
      <c r="E54" s="36">
        <v>316000</v>
      </c>
      <c r="F54" s="35">
        <v>3194441</v>
      </c>
      <c r="G54" t="s">
        <v>48</v>
      </c>
    </row>
    <row r="55" spans="2:7" x14ac:dyDescent="0.35">
      <c r="B55" s="9">
        <v>45611</v>
      </c>
      <c r="C55" t="s">
        <v>18</v>
      </c>
      <c r="D55" t="s">
        <v>4</v>
      </c>
      <c r="E55" s="35">
        <v>140000</v>
      </c>
      <c r="F55" s="35">
        <v>3334441</v>
      </c>
      <c r="G55" t="s">
        <v>57</v>
      </c>
    </row>
    <row r="56" spans="2:7" x14ac:dyDescent="0.35">
      <c r="B56" s="9">
        <v>45614</v>
      </c>
      <c r="C56" t="s">
        <v>10</v>
      </c>
      <c r="D56" t="s">
        <v>4</v>
      </c>
      <c r="E56" s="35">
        <v>10000</v>
      </c>
      <c r="F56" s="35">
        <v>3344441</v>
      </c>
      <c r="G56" t="s">
        <v>54</v>
      </c>
    </row>
    <row r="57" spans="2:7" x14ac:dyDescent="0.35">
      <c r="B57" s="9">
        <v>45614</v>
      </c>
      <c r="C57" t="s">
        <v>77</v>
      </c>
      <c r="D57" t="s">
        <v>4</v>
      </c>
      <c r="E57" s="35">
        <v>2000</v>
      </c>
      <c r="F57" s="35">
        <v>3346441</v>
      </c>
      <c r="G57" t="s">
        <v>99</v>
      </c>
    </row>
    <row r="58" spans="2:7" x14ac:dyDescent="0.35">
      <c r="B58" s="9">
        <v>45614</v>
      </c>
      <c r="C58" t="s">
        <v>13</v>
      </c>
      <c r="D58" s="35">
        <v>3300000</v>
      </c>
      <c r="E58" t="s">
        <v>4</v>
      </c>
      <c r="F58" s="35">
        <v>46441</v>
      </c>
      <c r="G58" t="s">
        <v>90</v>
      </c>
    </row>
    <row r="59" spans="2:7" x14ac:dyDescent="0.35">
      <c r="B59" s="9">
        <v>45615</v>
      </c>
      <c r="C59" t="s">
        <v>78</v>
      </c>
      <c r="D59" t="s">
        <v>4</v>
      </c>
      <c r="E59" s="35">
        <v>24000</v>
      </c>
      <c r="F59" s="35">
        <v>70441</v>
      </c>
      <c r="G59" t="s">
        <v>100</v>
      </c>
    </row>
    <row r="60" spans="2:7" x14ac:dyDescent="0.35">
      <c r="B60" s="9">
        <v>45616</v>
      </c>
      <c r="C60" t="s">
        <v>18</v>
      </c>
      <c r="D60" t="s">
        <v>4</v>
      </c>
      <c r="E60" s="35">
        <v>62500</v>
      </c>
      <c r="F60" s="35">
        <v>132941</v>
      </c>
      <c r="G60" t="s">
        <v>57</v>
      </c>
    </row>
    <row r="61" spans="2:7" x14ac:dyDescent="0.35">
      <c r="B61" s="9">
        <v>45617</v>
      </c>
      <c r="C61" t="s">
        <v>75</v>
      </c>
      <c r="D61" s="35">
        <v>56000</v>
      </c>
      <c r="E61" t="s">
        <v>4</v>
      </c>
      <c r="F61" s="35">
        <v>76941</v>
      </c>
      <c r="G61" t="s">
        <v>88</v>
      </c>
    </row>
    <row r="62" spans="2:7" x14ac:dyDescent="0.35">
      <c r="B62" s="9">
        <v>45617</v>
      </c>
      <c r="C62" t="s">
        <v>79</v>
      </c>
      <c r="D62" s="35">
        <v>4200</v>
      </c>
      <c r="E62" t="s">
        <v>4</v>
      </c>
      <c r="F62" s="35">
        <v>72741</v>
      </c>
      <c r="G62" t="s">
        <v>48</v>
      </c>
    </row>
    <row r="63" spans="2:7" x14ac:dyDescent="0.35">
      <c r="B63" s="9">
        <v>45618</v>
      </c>
      <c r="C63" t="s">
        <v>95</v>
      </c>
      <c r="D63" t="s">
        <v>4</v>
      </c>
      <c r="E63" s="35">
        <v>5000</v>
      </c>
      <c r="F63" s="35">
        <v>77741</v>
      </c>
      <c r="G63" t="s">
        <v>94</v>
      </c>
    </row>
    <row r="64" spans="2:7" x14ac:dyDescent="0.35">
      <c r="B64" s="9">
        <v>45618</v>
      </c>
      <c r="C64" t="s">
        <v>8</v>
      </c>
      <c r="D64" t="s">
        <v>4</v>
      </c>
      <c r="E64" s="35">
        <v>25000</v>
      </c>
      <c r="F64" s="35">
        <f>+F63+E64</f>
        <v>102741</v>
      </c>
      <c r="G64" t="s">
        <v>97</v>
      </c>
    </row>
    <row r="65" spans="2:7" x14ac:dyDescent="0.35">
      <c r="B65" s="9">
        <v>45618</v>
      </c>
      <c r="C65" t="s">
        <v>8</v>
      </c>
      <c r="E65" s="35">
        <v>50000</v>
      </c>
      <c r="F65" s="35">
        <f>+F64+E65</f>
        <v>152741</v>
      </c>
      <c r="G65" t="s">
        <v>98</v>
      </c>
    </row>
    <row r="66" spans="2:7" x14ac:dyDescent="0.35">
      <c r="B66" s="9">
        <v>45621</v>
      </c>
      <c r="C66" t="s">
        <v>80</v>
      </c>
      <c r="D66" t="s">
        <v>4</v>
      </c>
      <c r="E66" s="35">
        <v>2000</v>
      </c>
      <c r="F66" s="35">
        <v>154741</v>
      </c>
      <c r="G66" t="s">
        <v>51</v>
      </c>
    </row>
    <row r="67" spans="2:7" x14ac:dyDescent="0.35">
      <c r="B67" s="9">
        <v>45622</v>
      </c>
      <c r="C67" t="s">
        <v>81</v>
      </c>
      <c r="D67" s="36">
        <v>9824</v>
      </c>
      <c r="E67" t="s">
        <v>4</v>
      </c>
      <c r="F67" s="35">
        <v>144917</v>
      </c>
      <c r="G67" t="s">
        <v>48</v>
      </c>
    </row>
    <row r="68" spans="2:7" x14ac:dyDescent="0.35">
      <c r="B68" s="9">
        <v>45623</v>
      </c>
      <c r="C68" t="s">
        <v>82</v>
      </c>
      <c r="D68" t="s">
        <v>4</v>
      </c>
      <c r="E68" s="35">
        <v>6000</v>
      </c>
      <c r="F68" s="35">
        <v>150917</v>
      </c>
      <c r="G68" t="s">
        <v>51</v>
      </c>
    </row>
    <row r="69" spans="2:7" x14ac:dyDescent="0.35">
      <c r="B69" s="9">
        <v>45624</v>
      </c>
      <c r="C69" t="s">
        <v>49</v>
      </c>
      <c r="D69" t="s">
        <v>4</v>
      </c>
      <c r="E69" s="36">
        <v>115000</v>
      </c>
      <c r="F69" s="35">
        <v>265917</v>
      </c>
      <c r="G69" t="s">
        <v>48</v>
      </c>
    </row>
    <row r="70" spans="2:7" x14ac:dyDescent="0.35">
      <c r="B70" s="9">
        <v>45624</v>
      </c>
      <c r="C70" t="s">
        <v>83</v>
      </c>
      <c r="D70" s="36">
        <v>114013</v>
      </c>
      <c r="E70" t="s">
        <v>4</v>
      </c>
      <c r="F70" s="35">
        <v>151904</v>
      </c>
      <c r="G70" t="s">
        <v>48</v>
      </c>
    </row>
    <row r="71" spans="2:7" x14ac:dyDescent="0.35">
      <c r="B71" s="9">
        <v>45625</v>
      </c>
      <c r="C71" t="s">
        <v>84</v>
      </c>
      <c r="D71" t="s">
        <v>4</v>
      </c>
      <c r="E71" s="35">
        <v>200000</v>
      </c>
      <c r="F71" s="35">
        <v>351904</v>
      </c>
      <c r="G71" t="s">
        <v>87</v>
      </c>
    </row>
    <row r="72" spans="2:7" x14ac:dyDescent="0.35">
      <c r="B72" s="9">
        <v>45625</v>
      </c>
      <c r="C72" t="s">
        <v>85</v>
      </c>
      <c r="D72" t="s">
        <v>4</v>
      </c>
      <c r="E72" s="35">
        <v>20000</v>
      </c>
      <c r="F72" s="35">
        <v>371904</v>
      </c>
      <c r="G72" t="s">
        <v>51</v>
      </c>
    </row>
    <row r="73" spans="2:7" x14ac:dyDescent="0.35">
      <c r="B73" s="9">
        <v>45625</v>
      </c>
      <c r="C73" t="s">
        <v>67</v>
      </c>
      <c r="D73" t="s">
        <v>4</v>
      </c>
      <c r="E73" s="35">
        <v>2000</v>
      </c>
      <c r="F73" s="35">
        <v>373904</v>
      </c>
      <c r="G73" s="24" t="s">
        <v>51</v>
      </c>
    </row>
    <row r="74" spans="2:7" x14ac:dyDescent="0.35">
      <c r="B74" s="9">
        <v>45625</v>
      </c>
      <c r="C74" t="s">
        <v>86</v>
      </c>
      <c r="D74" t="s">
        <v>4</v>
      </c>
      <c r="E74" s="35">
        <v>10000</v>
      </c>
      <c r="F74" s="35">
        <v>383904</v>
      </c>
      <c r="G74" s="24" t="s">
        <v>51</v>
      </c>
    </row>
    <row r="75" spans="2:7" ht="15" thickBot="1" x14ac:dyDescent="0.4">
      <c r="B75" s="9">
        <v>45625</v>
      </c>
      <c r="C75" t="s">
        <v>101</v>
      </c>
      <c r="D75" t="s">
        <v>4</v>
      </c>
      <c r="E75" s="35">
        <v>25000</v>
      </c>
      <c r="F75" s="35">
        <v>408904</v>
      </c>
      <c r="G75" s="24" t="s">
        <v>102</v>
      </c>
    </row>
    <row r="76" spans="2:7" ht="15" thickBot="1" x14ac:dyDescent="0.4">
      <c r="D76" s="31">
        <f>SUM(D5:D75)</f>
        <v>7571529</v>
      </c>
      <c r="E76" s="30">
        <f>SUM(E5:E75)</f>
        <v>7960109</v>
      </c>
    </row>
    <row r="77" spans="2:7" x14ac:dyDescent="0.35">
      <c r="C77" s="1" t="s">
        <v>43</v>
      </c>
      <c r="D77" s="32">
        <f>+F2-D76+E76</f>
        <v>408904</v>
      </c>
    </row>
    <row r="80" spans="2:7" x14ac:dyDescent="0.35">
      <c r="B80" s="43" t="s">
        <v>5</v>
      </c>
      <c r="C80" s="44"/>
      <c r="D80" s="44"/>
      <c r="E80" s="44"/>
      <c r="F80" s="44"/>
    </row>
    <row r="81" spans="2:6" x14ac:dyDescent="0.35">
      <c r="B81" s="26" t="s">
        <v>1</v>
      </c>
      <c r="C81" s="26"/>
      <c r="D81" s="26"/>
      <c r="E81" s="26"/>
      <c r="F81" s="27">
        <f>+E5+E6+E7+E8+E9+E11+E12+E13+E14+E15+E16+E18+E22+E23+E24++E25+E26+E27+E28+E29+E30+E31+E32+E33+E34+E35+E36+E37+E38+E39+E40+E41+E44+E45+E46+E47+E50+E51+E52+E53+E55+E56+E57+E59+E60+E64+E65+E66+E68+E72+E73+E74+E75</f>
        <v>7251500</v>
      </c>
    </row>
    <row r="82" spans="2:6" x14ac:dyDescent="0.35">
      <c r="B82" s="26" t="s">
        <v>2</v>
      </c>
      <c r="C82" s="26"/>
      <c r="D82" s="26"/>
      <c r="E82" s="26"/>
      <c r="F82" s="27">
        <f>+E49</f>
        <v>12000</v>
      </c>
    </row>
    <row r="83" spans="2:6" x14ac:dyDescent="0.35">
      <c r="B83" s="26" t="s">
        <v>6</v>
      </c>
      <c r="C83" s="26"/>
      <c r="D83" s="26"/>
      <c r="E83" s="26"/>
      <c r="F83" s="27">
        <f>+E63</f>
        <v>5000</v>
      </c>
    </row>
    <row r="84" spans="2:6" x14ac:dyDescent="0.35">
      <c r="B84" s="26" t="s">
        <v>3</v>
      </c>
      <c r="C84" s="26"/>
      <c r="D84" s="26"/>
      <c r="E84" s="26"/>
      <c r="F84" s="27">
        <f ca="1">+SUMIF($D$21:$F$61,B84,$E$21:$E$61)</f>
        <v>0</v>
      </c>
    </row>
    <row r="85" spans="2:6" x14ac:dyDescent="0.35">
      <c r="B85" s="26" t="s">
        <v>41</v>
      </c>
      <c r="C85" s="26"/>
      <c r="D85" s="26"/>
      <c r="E85" s="26"/>
      <c r="F85" s="27">
        <v>0</v>
      </c>
    </row>
    <row r="86" spans="2:6" x14ac:dyDescent="0.35">
      <c r="B86" s="26" t="s">
        <v>42</v>
      </c>
      <c r="C86" s="26"/>
      <c r="D86" s="26"/>
      <c r="E86" s="26"/>
      <c r="F86" s="27">
        <f>+E10+E17+E54+E69</f>
        <v>491609</v>
      </c>
    </row>
    <row r="87" spans="2:6" x14ac:dyDescent="0.35">
      <c r="B87" s="28" t="s">
        <v>104</v>
      </c>
      <c r="C87" s="28"/>
      <c r="D87" s="28"/>
      <c r="E87" s="28"/>
      <c r="F87" s="39">
        <f>+E71</f>
        <v>200000</v>
      </c>
    </row>
    <row r="88" spans="2:6" x14ac:dyDescent="0.35">
      <c r="F88" s="25"/>
    </row>
    <row r="89" spans="2:6" x14ac:dyDescent="0.35">
      <c r="F89" s="40">
        <f ca="1">SUM(F81:F88)</f>
        <v>7960109</v>
      </c>
    </row>
    <row r="91" spans="2:6" x14ac:dyDescent="0.35">
      <c r="F91" s="25"/>
    </row>
  </sheetData>
  <autoFilter ref="B4:G77"/>
  <mergeCells count="1">
    <mergeCell ref="B80:F80"/>
  </mergeCells>
  <pageMargins left="0.7" right="0.7" top="0.75" bottom="0.75" header="0.3" footer="0.3"/>
  <pageSetup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4</vt:i4>
      </vt:variant>
    </vt:vector>
  </HeadingPairs>
  <TitlesOfParts>
    <vt:vector size="4" baseType="lpstr">
      <vt:lpstr>Resumen</vt:lpstr>
      <vt:lpstr>Cartola bancaria</vt:lpstr>
      <vt:lpstr>COMPROBANTES DE GASTOS</vt:lpstr>
      <vt:lpstr>Detalle movimientos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ANA KATERINE PERONA RODRIGUEZ</dc:creator>
  <cp:lastModifiedBy>ANA KATERINE PERONA RODRIGUEZ</cp:lastModifiedBy>
  <dcterms:created xsi:type="dcterms:W3CDTF">2024-03-09T00:07:05Z</dcterms:created>
  <dcterms:modified xsi:type="dcterms:W3CDTF">2025-01-09T14:27:33Z</dcterms:modified>
</cp:coreProperties>
</file>